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Rozpočet" sheetId="3" r:id="rId1"/>
  </sheets>
  <definedNames>
    <definedName name="_xlnm.Print_Titles" localSheetId="0">Rozpočet!$1:$13</definedName>
    <definedName name="_xlnm.Print_Area" localSheetId="0">Rozpočet!$A$1:$L$65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9" i="3" l="1"/>
  <c r="I58" i="3"/>
  <c r="I43" i="3"/>
  <c r="I42" i="3"/>
  <c r="I39" i="3" l="1"/>
  <c r="I38" i="3"/>
  <c r="I37" i="3"/>
  <c r="I57" i="3"/>
  <c r="I56" i="3"/>
  <c r="I55" i="3"/>
  <c r="I46" i="3" s="1"/>
  <c r="I54" i="3"/>
  <c r="I53" i="3" l="1"/>
  <c r="I35" i="3" l="1"/>
  <c r="I34" i="3"/>
  <c r="I27" i="3"/>
  <c r="I50" i="3" l="1"/>
  <c r="I49" i="3"/>
  <c r="I25" i="3"/>
  <c r="I26" i="3"/>
  <c r="I48" i="3"/>
  <c r="I51" i="3"/>
  <c r="I19" i="3"/>
  <c r="I33" i="3"/>
  <c r="I32" i="3"/>
  <c r="I40" i="3"/>
  <c r="I52" i="3" l="1"/>
  <c r="I47" i="3"/>
  <c r="I16" i="3" l="1"/>
  <c r="I17" i="3"/>
  <c r="I18" i="3"/>
  <c r="I20" i="3"/>
  <c r="I21" i="3"/>
  <c r="I22" i="3"/>
  <c r="I23" i="3"/>
  <c r="I24" i="3"/>
  <c r="I28" i="3"/>
  <c r="I29" i="3"/>
  <c r="I30" i="3"/>
  <c r="I31" i="3"/>
  <c r="I36" i="3"/>
  <c r="I41" i="3"/>
  <c r="I44" i="3"/>
  <c r="I15" i="3" l="1"/>
  <c r="I65" i="3" s="1"/>
</calcChain>
</file>

<file path=xl/comments1.xml><?xml version="1.0" encoding="utf-8"?>
<comments xmlns="http://schemas.openxmlformats.org/spreadsheetml/2006/main">
  <authors>
    <author>RP</author>
  </authors>
  <commentList>
    <comment ref="K11" authorId="0">
      <text>
        <r>
          <rPr>
            <b/>
            <sz val="8"/>
            <color indexed="81"/>
            <rFont val="Tahoma"/>
            <charset val="238"/>
          </rPr>
          <t>ZT:</t>
        </r>
        <r>
          <rPr>
            <sz val="8"/>
            <color indexed="81"/>
            <rFont val="Tahoma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<sst xmlns="http://schemas.openxmlformats.org/spreadsheetml/2006/main" count="157" uniqueCount="82">
  <si>
    <t>1</t>
  </si>
  <si>
    <t>C</t>
  </si>
  <si>
    <t>Stavba:</t>
  </si>
  <si>
    <t>Objekt:</t>
  </si>
  <si>
    <t>Popis</t>
  </si>
  <si>
    <t>ROZPOČET</t>
  </si>
  <si>
    <t>JKSO: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</si>
  <si>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</si>
  <si>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</si>
  <si>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</si>
  <si>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</si>
  <si>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</si>
  <si>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</si>
  <si>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</si>
  <si>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</si>
  <si>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</si>
  <si>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H1</t>
  </si>
  <si>
    <t>Komunikace</t>
  </si>
  <si>
    <t>H2</t>
  </si>
  <si>
    <t>Odtěžení stávajících podkladních vrstev v tl.do 20 cm</t>
  </si>
  <si>
    <t>m2</t>
  </si>
  <si>
    <t>P</t>
  </si>
  <si>
    <t>2</t>
  </si>
  <si>
    <t>m3</t>
  </si>
  <si>
    <t>kpl</t>
  </si>
  <si>
    <t>m</t>
  </si>
  <si>
    <t>Frézování stáv.asf.krytu vtl do 5 cm</t>
  </si>
  <si>
    <t>Očištění povrchu vozovky zametením</t>
  </si>
  <si>
    <t>Výšková úprava kanalizačního poklopu do 10 cm</t>
  </si>
  <si>
    <t>ks</t>
  </si>
  <si>
    <t>Výšková úprava vodovodních uzávěrů - šoupat</t>
  </si>
  <si>
    <t>Výšková úprava mříží UV</t>
  </si>
  <si>
    <t>Spojovací postřik 0,5 kg/m2</t>
  </si>
  <si>
    <t>t</t>
  </si>
  <si>
    <t>Asfaltový kryt ACO 11 v tl 5 cm</t>
  </si>
  <si>
    <t>Řezání asf. kryt v tl. do 10cm v napojení</t>
  </si>
  <si>
    <t>Zalití spar asfaltovou zálivkou, vč proříznutí</t>
  </si>
  <si>
    <t>Přesuny hmot, kryt živičný</t>
  </si>
  <si>
    <t>DIO - provizorní dopravní značení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</si>
  <si>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</si>
  <si>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</si>
  <si>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</si>
  <si>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</si>
  <si>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</si>
  <si>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</si>
  <si>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</si>
  <si>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Zpevněná plocha</t>
  </si>
  <si>
    <t>Obec Dražice</t>
  </si>
  <si>
    <t>Reprofilace stáv podkl vrstev z R-mat, odstranění v tl 5 cm</t>
  </si>
  <si>
    <t>Obruby betonové silniční 100x25x12/15</t>
  </si>
  <si>
    <t>Osazení beton silnič obrub do bet lože C12/15</t>
  </si>
  <si>
    <t>Hloubení rýhy pro osaz bet obrub v hor 3-4</t>
  </si>
  <si>
    <t>Vybourání stávajících bet silnič obrub</t>
  </si>
  <si>
    <t>Zemní pláň zhutněná</t>
  </si>
  <si>
    <t>Podkladní vrstva ze štěrkodrti 0/63 v tl 25cm</t>
  </si>
  <si>
    <t>Naložení stáv podklad, vodor.přesun do 3km s ulož na skládku</t>
  </si>
  <si>
    <t>Vodorovný přesun R-mat do 3km s ulož na skl objednatele</t>
  </si>
  <si>
    <t>Naložení zeminy, vodor přesun do 3km  s ulož na skládku</t>
  </si>
  <si>
    <t>Naložení beton suti, vodor.přesun do 3km s ulož na skládku</t>
  </si>
  <si>
    <t>Naložení suti, vodor.přesun do 3km s ulož na skládku</t>
  </si>
  <si>
    <t>Odstranění - vybourání stáv asfalt krytu chodníku</t>
  </si>
  <si>
    <t>Naložení asfalt suti, vodor přesun do 3km s ulož na skládku</t>
  </si>
  <si>
    <t>Celkem bez DPH:</t>
  </si>
  <si>
    <t>07/2019</t>
  </si>
  <si>
    <t>Podkladní vrstva z ACP 16 v tl. 6cm - rozšíření MK</t>
  </si>
  <si>
    <t>Vyrovnání povrchu asf.betonem ACO 11</t>
  </si>
  <si>
    <t>Vybourání stávajících betonových obrub</t>
  </si>
  <si>
    <t>Chodníky</t>
  </si>
  <si>
    <t>Podkladní vrstva ze ŠD 0/32 v tl. 15cm</t>
  </si>
  <si>
    <t>Kladení zámkové dlažby tl. 6cm do drtě tl. 3cm</t>
  </si>
  <si>
    <t>Kladení zámkové dlažby tl. 8cm do drtě tl 4cm</t>
  </si>
  <si>
    <t>Dlažba zámková přírodní 20x10x6</t>
  </si>
  <si>
    <t>Dlažba zámková barevná 20x10x8</t>
  </si>
  <si>
    <t>Zpevněná plocha 1 715 m2</t>
  </si>
  <si>
    <t>Obrubník silniční nájezdový ABO 2-15 N</t>
  </si>
  <si>
    <t>Obrubník silniční přechodový pravý ABO 2-15 P</t>
  </si>
  <si>
    <t>Obrubník silniční přechodový levý ABO 2-15 L</t>
  </si>
  <si>
    <t>Oprava místní komunikace 8c a dalších nerovností  v obci Dražice</t>
  </si>
  <si>
    <t>Místní komunikace 8c a další 3 lokální opravy</t>
  </si>
  <si>
    <t>Příloha č. 2</t>
  </si>
  <si>
    <t>Dokumentace skutečného provedení stavby</t>
  </si>
  <si>
    <t>Geodetické zaměření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</si>
</sst>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6">
    <font>
      <sz val="10"/>
      <name val="Arial"/>
      <charset val="110"/>
    </font>
    <font>
      <sz val="8"/>
      <name val="Arial"/>
      <charset val="110"/>
    </font>
    <font>
      <sz val="8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0"/>
      <name val="Arial"/>
      <charset val="238"/>
    </font>
    <font>
      <sz val="10"/>
      <name val="Helv"/>
      <charset val="238"/>
    </font>
    <font>
      <b/>
      <u/>
      <sz val="8"/>
      <color indexed="10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20"/>
      <name val="Arial"/>
      <family val="2"/>
      <charset val="238"/>
    </font>
    <font>
      <b/>
      <u/>
      <sz val="11"/>
      <color indexed="1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 CE"/>
      <charset val="110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7" fillId="0" borderId="0"/>
    <xf numFmtId="0" fontId="8" fillId="0" borderId="0"/>
  </cellStyleXfs>
  <cellXfs count="124">
    <xf numFmtId="0" fontId="0" fillId="0" borderId="0" xfId="0" applyAlignment="1">
      <protection locked="0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right"/>
    </xf>
    <xf numFmtId="4" fontId="2" fillId="2" borderId="0" xfId="0" applyNumberFormat="1" applyFont="1" applyFill="1" applyAlignment="1" applyProtection="1">
      <alignment horizontal="right"/>
    </xf>
    <xf numFmtId="165" fontId="2" fillId="2" borderId="0" xfId="0" applyNumberFormat="1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right" vertical="center"/>
    </xf>
    <xf numFmtId="4" fontId="2" fillId="2" borderId="0" xfId="0" applyNumberFormat="1" applyFont="1" applyFill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164" fontId="2" fillId="0" borderId="0" xfId="0" applyNumberFormat="1" applyFont="1" applyFill="1" applyAlignment="1" applyProtection="1">
      <alignment horizontal="right"/>
    </xf>
    <xf numFmtId="4" fontId="2" fillId="0" borderId="0" xfId="0" applyNumberFormat="1" applyFont="1" applyFill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4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5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left" vertical="center"/>
    </xf>
    <xf numFmtId="0" fontId="10" fillId="0" borderId="0" xfId="0" quotePrefix="1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4" fontId="10" fillId="0" borderId="0" xfId="0" applyNumberFormat="1" applyFont="1" applyFill="1" applyAlignment="1" applyProtection="1">
      <alignment horizontal="right" vertical="center"/>
    </xf>
    <xf numFmtId="165" fontId="10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quotePrefix="1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 wrapText="1"/>
    </xf>
    <xf numFmtId="164" fontId="11" fillId="0" borderId="0" xfId="0" applyNumberFormat="1" applyFont="1" applyFill="1" applyAlignment="1" applyProtection="1">
      <alignment horizontal="right" vertical="center"/>
    </xf>
    <xf numFmtId="4" fontId="11" fillId="0" borderId="0" xfId="0" applyNumberFormat="1" applyFont="1" applyFill="1" applyAlignment="1" applyProtection="1">
      <alignment horizontal="right" vertical="center"/>
    </xf>
    <xf numFmtId="165" fontId="11" fillId="0" borderId="0" xfId="0" applyNumberFormat="1" applyFont="1" applyFill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13" fillId="0" borderId="1" xfId="0" quotePrefix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/>
    </xf>
    <xf numFmtId="0" fontId="13" fillId="0" borderId="2" xfId="0" quotePrefix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/>
    </xf>
    <xf numFmtId="164" fontId="13" fillId="0" borderId="2" xfId="0" applyNumberFormat="1" applyFont="1" applyFill="1" applyBorder="1" applyAlignment="1" applyProtection="1">
      <alignment horizontal="right" vertical="center"/>
    </xf>
    <xf numFmtId="4" fontId="13" fillId="0" borderId="2" xfId="0" applyNumberFormat="1" applyFont="1" applyFill="1" applyBorder="1" applyAlignment="1" applyProtection="1">
      <alignment horizontal="right" vertical="center"/>
    </xf>
    <xf numFmtId="165" fontId="13" fillId="0" borderId="3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9" xfId="0" quotePrefix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/>
    </xf>
    <xf numFmtId="0" fontId="13" fillId="0" borderId="8" xfId="0" quotePrefix="1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164" fontId="13" fillId="0" borderId="8" xfId="0" applyNumberFormat="1" applyFont="1" applyFill="1" applyBorder="1" applyAlignment="1" applyProtection="1">
      <alignment horizontal="right" vertical="center"/>
    </xf>
    <xf numFmtId="4" fontId="13" fillId="0" borderId="8" xfId="0" applyNumberFormat="1" applyFont="1" applyFill="1" applyBorder="1" applyAlignment="1" applyProtection="1">
      <alignment horizontal="right" vertical="center"/>
    </xf>
    <xf numFmtId="165" fontId="13" fillId="0" borderId="1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/>
    </xf>
    <xf numFmtId="164" fontId="12" fillId="0" borderId="0" xfId="0" applyNumberFormat="1" applyFont="1" applyFill="1" applyAlignment="1" applyProtection="1">
      <alignment horizontal="right" vertical="center"/>
    </xf>
    <xf numFmtId="4" fontId="12" fillId="0" borderId="0" xfId="0" applyNumberFormat="1" applyFont="1" applyFill="1" applyAlignment="1" applyProtection="1">
      <alignment horizontal="right" vertical="center"/>
    </xf>
    <xf numFmtId="165" fontId="9" fillId="0" borderId="0" xfId="0" applyNumberFormat="1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quotePrefix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164" fontId="13" fillId="0" borderId="0" xfId="0" applyNumberFormat="1" applyFont="1" applyFill="1" applyBorder="1" applyAlignment="1" applyProtection="1">
      <alignment horizontal="right"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165" fontId="13" fillId="0" borderId="0" xfId="0" applyNumberFormat="1" applyFont="1" applyFill="1" applyBorder="1" applyAlignment="1" applyProtection="1">
      <alignment horizontal="right" vertical="center"/>
    </xf>
    <xf numFmtId="0" fontId="13" fillId="0" borderId="11" xfId="0" quotePrefix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left" vertical="center"/>
    </xf>
    <xf numFmtId="0" fontId="13" fillId="0" borderId="12" xfId="0" quotePrefix="1" applyFont="1" applyFill="1" applyBorder="1" applyAlignment="1" applyProtection="1">
      <alignment horizontal="left" vertical="center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center" vertical="center"/>
    </xf>
    <xf numFmtId="164" fontId="13" fillId="0" borderId="12" xfId="0" applyNumberFormat="1" applyFont="1" applyFill="1" applyBorder="1" applyAlignment="1" applyProtection="1">
      <alignment horizontal="right" vertical="center"/>
    </xf>
    <xf numFmtId="4" fontId="13" fillId="0" borderId="12" xfId="0" applyNumberFormat="1" applyFont="1" applyFill="1" applyBorder="1" applyAlignment="1" applyProtection="1">
      <alignment horizontal="right" vertical="center"/>
    </xf>
    <xf numFmtId="165" fontId="13" fillId="0" borderId="13" xfId="0" applyNumberFormat="1" applyFont="1" applyFill="1" applyBorder="1" applyAlignment="1" applyProtection="1">
      <alignment horizontal="right" vertical="center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center" vertical="center"/>
    </xf>
    <xf numFmtId="164" fontId="13" fillId="0" borderId="14" xfId="0" applyNumberFormat="1" applyFont="1" applyFill="1" applyBorder="1" applyAlignment="1" applyProtection="1">
      <alignment horizontal="right" vertical="center"/>
    </xf>
    <xf numFmtId="4" fontId="13" fillId="0" borderId="14" xfId="0" applyNumberFormat="1" applyFont="1" applyFill="1" applyBorder="1" applyAlignment="1" applyProtection="1">
      <alignment horizontal="right" vertical="center"/>
    </xf>
    <xf numFmtId="165" fontId="13" fillId="0" borderId="15" xfId="0" applyNumberFormat="1" applyFont="1" applyFill="1" applyBorder="1" applyAlignment="1" applyProtection="1">
      <alignment horizontal="right" vertical="center"/>
    </xf>
    <xf numFmtId="4" fontId="0" fillId="0" borderId="0" xfId="0" applyNumberFormat="1" applyFill="1" applyAlignment="1" applyProtection="1">
      <alignment horizontal="left" vertical="top"/>
    </xf>
    <xf numFmtId="0" fontId="13" fillId="0" borderId="16" xfId="0" quotePrefix="1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left" vertical="center"/>
    </xf>
    <xf numFmtId="0" fontId="13" fillId="0" borderId="17" xfId="0" quotePrefix="1" applyFont="1" applyFill="1" applyBorder="1" applyAlignment="1" applyProtection="1">
      <alignment horizontal="left" vertical="center"/>
    </xf>
    <xf numFmtId="0" fontId="13" fillId="0" borderId="17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center" vertical="center"/>
    </xf>
    <xf numFmtId="164" fontId="13" fillId="0" borderId="17" xfId="0" applyNumberFormat="1" applyFont="1" applyFill="1" applyBorder="1" applyAlignment="1" applyProtection="1">
      <alignment horizontal="right" vertical="center"/>
    </xf>
    <xf numFmtId="4" fontId="13" fillId="0" borderId="17" xfId="0" applyNumberFormat="1" applyFont="1" applyFill="1" applyBorder="1" applyAlignment="1" applyProtection="1">
      <alignment horizontal="right" vertical="center"/>
    </xf>
    <xf numFmtId="165" fontId="13" fillId="0" borderId="18" xfId="0" applyNumberFormat="1" applyFont="1" applyFill="1" applyBorder="1" applyAlignment="1" applyProtection="1">
      <alignment horizontal="right" vertical="center"/>
    </xf>
    <xf numFmtId="0" fontId="13" fillId="0" borderId="19" xfId="0" quotePrefix="1" applyFont="1" applyFill="1" applyBorder="1" applyAlignment="1" applyProtection="1">
      <alignment horizontal="center" vertical="center"/>
    </xf>
    <xf numFmtId="0" fontId="13" fillId="0" borderId="20" xfId="0" applyFont="1" applyFill="1" applyBorder="1" applyAlignment="1" applyProtection="1">
      <alignment horizontal="left" vertical="center"/>
    </xf>
    <xf numFmtId="0" fontId="13" fillId="0" borderId="20" xfId="0" quotePrefix="1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 wrapText="1"/>
    </xf>
    <xf numFmtId="0" fontId="13" fillId="0" borderId="20" xfId="0" applyFont="1" applyFill="1" applyBorder="1" applyAlignment="1" applyProtection="1">
      <alignment horizontal="center" vertical="center"/>
    </xf>
    <xf numFmtId="164" fontId="13" fillId="0" borderId="20" xfId="0" applyNumberFormat="1" applyFont="1" applyFill="1" applyBorder="1" applyAlignment="1" applyProtection="1">
      <alignment horizontal="right" vertical="center"/>
    </xf>
    <xf numFmtId="4" fontId="13" fillId="0" borderId="20" xfId="0" applyNumberFormat="1" applyFont="1" applyFill="1" applyBorder="1" applyAlignment="1" applyProtection="1">
      <alignment horizontal="right" vertical="center"/>
    </xf>
    <xf numFmtId="165" fontId="13" fillId="0" borderId="21" xfId="0" applyNumberFormat="1" applyFont="1" applyFill="1" applyBorder="1" applyAlignment="1" applyProtection="1">
      <alignment horizontal="right" vertical="center"/>
    </xf>
    <xf numFmtId="0" fontId="14" fillId="0" borderId="12" xfId="0" applyFont="1" applyFill="1" applyBorder="1" applyAlignment="1" applyProtection="1">
      <alignment horizontal="left" vertical="center" wrapText="1"/>
    </xf>
    <xf numFmtId="165" fontId="15" fillId="2" borderId="0" xfId="0" applyNumberFormat="1" applyFont="1" applyFill="1" applyAlignment="1" applyProtection="1">
      <alignment horizontal="right"/>
    </xf>
  </cellXfs>
  <cellStyles count="3">
    <cellStyle name="normálne_Rozpočet na SORO" xfId="1"/>
    <cellStyle name="Normální" xfId="0" builtinId="0"/>
    <cellStyle name="Stil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ROZ">
    <outlinePr summaryBelow="0"/>
    <pageSetUpPr fitToPage="1"/>
  </sheetPr>
  <dimension ref="A1:O65"/>
  <sheetViews>
    <sheetView showGridLines="0" tabSelected="1" workbookViewId="0">
      <pane ySplit="13" topLeftCell="A14" activePane="bottomLeft" state="frozenSplit"/>
      <selection pane="bottomLeft" activeCell="J2" sqref="J2"/>
    </sheetView>
  </sheetViews>
  <sheetFormatPr defaultColWidth="9.140625" defaultRowHeight="11.25" customHeight="1" outlineLevelRow="2" outlineLevelCol="1"/>
  <cols>
    <col min="1" max="1" width="5.7109375" style="34" customWidth="1"/>
    <col min="2" max="2" width="4.5703125" style="9" customWidth="1"/>
    <col min="3" max="3" width="4.85546875" style="9" customWidth="1"/>
    <col min="4" max="4" width="8.28515625" style="9" customWidth="1"/>
    <col min="5" max="5" width="58.5703125" style="35" customWidth="1"/>
    <col min="6" max="6" width="7.5703125" style="34" customWidth="1"/>
    <col min="7" max="7" width="12.42578125" style="36" customWidth="1"/>
    <col min="8" max="8" width="13" style="37" customWidth="1"/>
    <col min="9" max="9" width="13.7109375" style="37" customWidth="1"/>
    <col min="10" max="10" width="7.28515625" style="38" customWidth="1"/>
    <col min="11" max="11" width="9.28515625" style="39" hidden="1" customWidth="1" outlineLevel="1"/>
    <col min="12" max="12" width="6" style="39" hidden="1" customWidth="1" outlineLevel="1"/>
    <col min="13" max="13" width="9.140625" style="9" collapsed="1"/>
    <col min="14" max="14" width="9.140625" style="9"/>
    <col min="15" max="15" width="11.7109375" style="9" bestFit="1" customWidth="1"/>
    <col min="16" max="16384" width="9.140625" style="9"/>
  </cols>
  <sheetData>
    <row r="1" spans="1:15" ht="18" customHeight="1">
      <c r="A1" s="1" t="s">
        <v>5</v>
      </c>
      <c r="B1" s="2"/>
      <c r="C1" s="2"/>
      <c r="D1" s="2"/>
      <c r="E1" s="3"/>
      <c r="F1" s="4"/>
      <c r="G1" s="5"/>
      <c r="H1" s="6"/>
      <c r="I1" s="6"/>
      <c r="J1" s="123" t="s">
        <v>79</v>
      </c>
      <c r="K1" s="8"/>
      <c r="L1" s="8"/>
    </row>
    <row r="2" spans="1:15" ht="11.25" customHeight="1">
      <c r="A2" s="10" t="s">
        <v>2</v>
      </c>
      <c r="B2" s="11"/>
      <c r="C2" s="12" t="s">
        <v>77</v>
      </c>
      <c r="D2" s="11"/>
      <c r="E2" s="13"/>
      <c r="F2" s="14"/>
      <c r="G2" s="15"/>
      <c r="H2" s="16"/>
      <c r="I2" s="16"/>
      <c r="J2" s="7"/>
      <c r="K2" s="8"/>
      <c r="L2" s="8"/>
    </row>
    <row r="3" spans="1:15" ht="11.25" customHeight="1">
      <c r="A3" s="10" t="s">
        <v>3</v>
      </c>
      <c r="B3" s="11"/>
      <c r="C3" s="12" t="s">
        <v>78</v>
      </c>
      <c r="D3" s="11"/>
      <c r="E3" s="13"/>
      <c r="F3" s="14"/>
      <c r="G3" s="15"/>
      <c r="H3" s="16"/>
      <c r="I3" s="16"/>
      <c r="J3" s="7"/>
      <c r="K3" s="8"/>
      <c r="L3" s="8"/>
    </row>
    <row r="4" spans="1:15" ht="11.25" customHeight="1">
      <c r="A4" s="10" t="s">
        <v>39</v>
      </c>
      <c r="B4" s="11"/>
      <c r="C4" s="12" t="s">
        <v>46</v>
      </c>
      <c r="D4" s="11"/>
      <c r="E4" s="13"/>
      <c r="F4" s="14"/>
      <c r="G4" s="15"/>
      <c r="H4" s="16"/>
      <c r="I4" s="16"/>
      <c r="J4" s="7"/>
      <c r="K4" s="8"/>
      <c r="L4" s="8"/>
    </row>
    <row r="5" spans="1:15" ht="11.25" customHeight="1">
      <c r="A5" s="11" t="s">
        <v>6</v>
      </c>
      <c r="B5" s="11"/>
      <c r="C5" s="12"/>
      <c r="D5" s="11"/>
      <c r="E5" s="13"/>
      <c r="F5" s="14"/>
      <c r="G5" s="15"/>
      <c r="H5" s="16"/>
      <c r="I5" s="16"/>
      <c r="J5" s="7"/>
      <c r="K5" s="8"/>
      <c r="L5" s="8"/>
    </row>
    <row r="6" spans="1:15" ht="5.25" customHeight="1">
      <c r="A6" s="11"/>
      <c r="B6" s="11"/>
      <c r="C6" s="12"/>
      <c r="D6" s="11"/>
      <c r="E6" s="13"/>
      <c r="F6" s="14"/>
      <c r="G6" s="15"/>
      <c r="H6" s="16"/>
      <c r="I6" s="16"/>
      <c r="J6" s="7"/>
      <c r="K6" s="8"/>
      <c r="L6" s="8"/>
    </row>
    <row r="7" spans="1:15" ht="11.25" customHeight="1">
      <c r="A7" s="11" t="s">
        <v>40</v>
      </c>
      <c r="B7" s="11"/>
      <c r="C7" s="12" t="s">
        <v>47</v>
      </c>
      <c r="D7" s="11"/>
      <c r="E7" s="13"/>
      <c r="F7" s="14"/>
      <c r="G7" s="15"/>
      <c r="H7" s="16"/>
      <c r="I7" s="16"/>
      <c r="J7" s="7"/>
      <c r="K7" s="8"/>
      <c r="L7" s="8"/>
    </row>
    <row r="8" spans="1:15" ht="11.25" customHeight="1">
      <c r="A8" s="11" t="s">
        <v>41</v>
      </c>
      <c r="B8" s="11"/>
      <c r="C8" s="12"/>
      <c r="D8" s="11"/>
      <c r="E8" s="13"/>
      <c r="F8" s="14"/>
      <c r="G8" s="15"/>
      <c r="H8" s="16"/>
      <c r="I8" s="16"/>
      <c r="J8" s="7"/>
      <c r="K8" s="8"/>
      <c r="L8" s="8"/>
      <c r="O8" s="105"/>
    </row>
    <row r="9" spans="1:15" ht="11.25" customHeight="1">
      <c r="A9" s="11" t="s">
        <v>42</v>
      </c>
      <c r="B9" s="11"/>
      <c r="C9" s="83" t="s">
        <v>63</v>
      </c>
      <c r="D9" s="11"/>
      <c r="E9" s="13"/>
      <c r="F9" s="14"/>
      <c r="G9" s="15"/>
      <c r="H9" s="16"/>
      <c r="I9" s="16"/>
      <c r="J9" s="7"/>
      <c r="K9" s="8"/>
      <c r="L9" s="8"/>
    </row>
    <row r="10" spans="1:15" ht="6" customHeight="1" thickBot="1">
      <c r="A10" s="4"/>
      <c r="B10" s="2"/>
      <c r="C10" s="2"/>
      <c r="D10" s="2"/>
      <c r="E10" s="3"/>
      <c r="F10" s="4"/>
      <c r="G10" s="5"/>
      <c r="H10" s="6"/>
      <c r="I10" s="6"/>
      <c r="J10" s="7"/>
      <c r="K10" s="8"/>
      <c r="L10" s="8"/>
    </row>
    <row r="11" spans="1:15" ht="21.75" customHeight="1">
      <c r="A11" s="17" t="s">
        <v>7</v>
      </c>
      <c r="B11" s="18" t="s">
        <v>8</v>
      </c>
      <c r="C11" s="18" t="s">
        <v>9</v>
      </c>
      <c r="D11" s="18" t="s">
        <v>10</v>
      </c>
      <c r="E11" s="18" t="s">
        <v>4</v>
      </c>
      <c r="F11" s="18" t="s">
        <v>11</v>
      </c>
      <c r="G11" s="18" t="s">
        <v>43</v>
      </c>
      <c r="H11" s="18" t="s">
        <v>12</v>
      </c>
      <c r="I11" s="18" t="s">
        <v>44</v>
      </c>
      <c r="J11" s="19" t="s">
        <v>45</v>
      </c>
      <c r="K11" s="20" t="s">
        <v>13</v>
      </c>
      <c r="L11" s="21" t="s">
        <v>14</v>
      </c>
    </row>
    <row r="12" spans="1:15" ht="11.25" customHeight="1" thickBot="1">
      <c r="A12" s="22">
        <v>1</v>
      </c>
      <c r="B12" s="23">
        <v>2</v>
      </c>
      <c r="C12" s="23">
        <v>3</v>
      </c>
      <c r="D12" s="23">
        <v>4</v>
      </c>
      <c r="E12" s="24">
        <v>5</v>
      </c>
      <c r="F12" s="23">
        <v>6</v>
      </c>
      <c r="G12" s="23">
        <v>7</v>
      </c>
      <c r="H12" s="23">
        <v>8</v>
      </c>
      <c r="I12" s="23">
        <v>9</v>
      </c>
      <c r="J12" s="25">
        <v>10</v>
      </c>
      <c r="K12" s="26">
        <v>11</v>
      </c>
      <c r="L12" s="27">
        <v>12</v>
      </c>
    </row>
    <row r="13" spans="1:15" ht="3.75" customHeight="1">
      <c r="A13" s="28"/>
      <c r="B13" s="29"/>
      <c r="C13" s="29"/>
      <c r="D13" s="29"/>
      <c r="E13" s="30"/>
      <c r="F13" s="28"/>
      <c r="G13" s="31"/>
      <c r="H13" s="32"/>
      <c r="I13" s="32"/>
      <c r="J13" s="33"/>
      <c r="K13" s="8"/>
      <c r="L13" s="8"/>
    </row>
    <row r="14" spans="1:15" s="48" customFormat="1" ht="24.95" customHeight="1">
      <c r="A14" s="40"/>
      <c r="B14" s="41"/>
      <c r="C14" s="41"/>
      <c r="D14" s="42" t="s">
        <v>15</v>
      </c>
      <c r="E14" s="43" t="s">
        <v>73</v>
      </c>
      <c r="F14" s="40"/>
      <c r="G14" s="44"/>
      <c r="H14" s="45"/>
      <c r="I14" s="45"/>
      <c r="J14" s="46"/>
      <c r="K14" s="47"/>
      <c r="L14" s="47" t="s">
        <v>16</v>
      </c>
    </row>
    <row r="15" spans="1:15" s="48" customFormat="1" ht="24.95" customHeight="1" outlineLevel="1" thickBot="1">
      <c r="A15" s="49"/>
      <c r="B15" s="50"/>
      <c r="C15" s="50"/>
      <c r="D15" s="51" t="s">
        <v>15</v>
      </c>
      <c r="E15" s="52" t="s">
        <v>17</v>
      </c>
      <c r="F15" s="49"/>
      <c r="G15" s="53"/>
      <c r="H15" s="54"/>
      <c r="I15" s="54">
        <f>SUBTOTAL(9,I16:I44)</f>
        <v>0</v>
      </c>
      <c r="J15" s="55"/>
      <c r="K15" s="56"/>
      <c r="L15" s="56" t="s">
        <v>18</v>
      </c>
    </row>
    <row r="16" spans="1:15" s="48" customFormat="1" ht="24.95" customHeight="1" outlineLevel="2">
      <c r="A16" s="57" t="s">
        <v>0</v>
      </c>
      <c r="B16" s="58"/>
      <c r="C16" s="58"/>
      <c r="D16" s="59" t="s">
        <v>15</v>
      </c>
      <c r="E16" s="60" t="s">
        <v>48</v>
      </c>
      <c r="F16" s="61" t="s">
        <v>20</v>
      </c>
      <c r="G16" s="62">
        <v>273</v>
      </c>
      <c r="H16" s="63"/>
      <c r="I16" s="63">
        <f t="shared" ref="I16:I44" si="0">ROUND(G16*H16,2)</f>
        <v>0</v>
      </c>
      <c r="J16" s="64">
        <v>21</v>
      </c>
      <c r="K16" s="65">
        <v>8</v>
      </c>
      <c r="L16" s="65" t="s">
        <v>21</v>
      </c>
    </row>
    <row r="17" spans="1:12" s="48" customFormat="1" ht="24.95" customHeight="1" outlineLevel="2">
      <c r="A17" s="66" t="s">
        <v>22</v>
      </c>
      <c r="B17" s="67"/>
      <c r="C17" s="67"/>
      <c r="D17" s="68" t="s">
        <v>15</v>
      </c>
      <c r="E17" s="69" t="s">
        <v>55</v>
      </c>
      <c r="F17" s="70" t="s">
        <v>23</v>
      </c>
      <c r="G17" s="71">
        <v>13.65</v>
      </c>
      <c r="H17" s="72"/>
      <c r="I17" s="72">
        <f t="shared" si="0"/>
        <v>0</v>
      </c>
      <c r="J17" s="73">
        <v>21</v>
      </c>
      <c r="K17" s="65">
        <v>8</v>
      </c>
      <c r="L17" s="65" t="s">
        <v>21</v>
      </c>
    </row>
    <row r="18" spans="1:12" s="48" customFormat="1" ht="24.95" customHeight="1" outlineLevel="2">
      <c r="A18" s="66">
        <v>3</v>
      </c>
      <c r="B18" s="67"/>
      <c r="C18" s="67"/>
      <c r="D18" s="68" t="s">
        <v>15</v>
      </c>
      <c r="E18" s="69" t="s">
        <v>26</v>
      </c>
      <c r="F18" s="70" t="s">
        <v>20</v>
      </c>
      <c r="G18" s="71">
        <v>1530.25</v>
      </c>
      <c r="H18" s="72"/>
      <c r="I18" s="72">
        <f t="shared" si="0"/>
        <v>0</v>
      </c>
      <c r="J18" s="73">
        <v>21</v>
      </c>
      <c r="K18" s="65">
        <v>8</v>
      </c>
      <c r="L18" s="65" t="s">
        <v>21</v>
      </c>
    </row>
    <row r="19" spans="1:12" s="48" customFormat="1" ht="24.95" customHeight="1" outlineLevel="2">
      <c r="A19" s="66">
        <v>4</v>
      </c>
      <c r="B19" s="67"/>
      <c r="C19" s="67"/>
      <c r="D19" s="68"/>
      <c r="E19" s="69" t="s">
        <v>56</v>
      </c>
      <c r="F19" s="70" t="s">
        <v>33</v>
      </c>
      <c r="G19" s="71">
        <v>183.63</v>
      </c>
      <c r="H19" s="72"/>
      <c r="I19" s="72">
        <f t="shared" si="0"/>
        <v>0</v>
      </c>
      <c r="J19" s="73">
        <v>21</v>
      </c>
      <c r="K19" s="65"/>
      <c r="L19" s="65"/>
    </row>
    <row r="20" spans="1:12" s="48" customFormat="1" ht="24.95" customHeight="1" outlineLevel="2">
      <c r="A20" s="66">
        <v>5</v>
      </c>
      <c r="B20" s="67"/>
      <c r="C20" s="67"/>
      <c r="D20" s="68" t="s">
        <v>15</v>
      </c>
      <c r="E20" s="69" t="s">
        <v>27</v>
      </c>
      <c r="F20" s="70" t="s">
        <v>20</v>
      </c>
      <c r="G20" s="71">
        <v>1530.25</v>
      </c>
      <c r="H20" s="72"/>
      <c r="I20" s="72">
        <f t="shared" si="0"/>
        <v>0</v>
      </c>
      <c r="J20" s="73">
        <v>21</v>
      </c>
      <c r="K20" s="65">
        <v>8</v>
      </c>
      <c r="L20" s="65" t="s">
        <v>21</v>
      </c>
    </row>
    <row r="21" spans="1:12" s="48" customFormat="1" ht="24.95" customHeight="1" outlineLevel="2">
      <c r="A21" s="66">
        <v>6</v>
      </c>
      <c r="B21" s="67"/>
      <c r="C21" s="67"/>
      <c r="D21" s="68" t="s">
        <v>15</v>
      </c>
      <c r="E21" s="69" t="s">
        <v>28</v>
      </c>
      <c r="F21" s="70" t="s">
        <v>29</v>
      </c>
      <c r="G21" s="71">
        <v>5</v>
      </c>
      <c r="H21" s="72"/>
      <c r="I21" s="72">
        <f t="shared" si="0"/>
        <v>0</v>
      </c>
      <c r="J21" s="73">
        <v>21</v>
      </c>
      <c r="K21" s="65">
        <v>8</v>
      </c>
      <c r="L21" s="65" t="s">
        <v>21</v>
      </c>
    </row>
    <row r="22" spans="1:12" s="48" customFormat="1" ht="24.95" customHeight="1" outlineLevel="2">
      <c r="A22" s="66">
        <v>7</v>
      </c>
      <c r="B22" s="67"/>
      <c r="C22" s="67"/>
      <c r="D22" s="68" t="s">
        <v>15</v>
      </c>
      <c r="E22" s="69" t="s">
        <v>30</v>
      </c>
      <c r="F22" s="70" t="s">
        <v>29</v>
      </c>
      <c r="G22" s="71">
        <v>11</v>
      </c>
      <c r="H22" s="72"/>
      <c r="I22" s="72">
        <f t="shared" si="0"/>
        <v>0</v>
      </c>
      <c r="J22" s="73">
        <v>21</v>
      </c>
      <c r="K22" s="65">
        <v>8</v>
      </c>
      <c r="L22" s="65" t="s">
        <v>21</v>
      </c>
    </row>
    <row r="23" spans="1:12" s="48" customFormat="1" ht="24.95" customHeight="1" outlineLevel="2">
      <c r="A23" s="66">
        <v>8</v>
      </c>
      <c r="B23" s="67"/>
      <c r="C23" s="67"/>
      <c r="D23" s="68" t="s">
        <v>15</v>
      </c>
      <c r="E23" s="69" t="s">
        <v>31</v>
      </c>
      <c r="F23" s="70" t="s">
        <v>29</v>
      </c>
      <c r="G23" s="71">
        <v>4</v>
      </c>
      <c r="H23" s="72"/>
      <c r="I23" s="72">
        <f t="shared" si="0"/>
        <v>0</v>
      </c>
      <c r="J23" s="73">
        <v>21</v>
      </c>
      <c r="K23" s="65">
        <v>8</v>
      </c>
      <c r="L23" s="65" t="s">
        <v>21</v>
      </c>
    </row>
    <row r="24" spans="1:12" s="48" customFormat="1" ht="24.95" customHeight="1" outlineLevel="2">
      <c r="A24" s="66">
        <v>9</v>
      </c>
      <c r="B24" s="67"/>
      <c r="C24" s="67"/>
      <c r="D24" s="68" t="s">
        <v>15</v>
      </c>
      <c r="E24" s="69" t="s">
        <v>32</v>
      </c>
      <c r="F24" s="70" t="s">
        <v>20</v>
      </c>
      <c r="G24" s="71">
        <v>1715</v>
      </c>
      <c r="H24" s="72"/>
      <c r="I24" s="72">
        <f t="shared" si="0"/>
        <v>0</v>
      </c>
      <c r="J24" s="73">
        <v>21</v>
      </c>
      <c r="K24" s="65">
        <v>8</v>
      </c>
      <c r="L24" s="65" t="s">
        <v>21</v>
      </c>
    </row>
    <row r="25" spans="1:12" s="48" customFormat="1" ht="24.95" customHeight="1" outlineLevel="2">
      <c r="A25" s="66">
        <v>10</v>
      </c>
      <c r="B25" s="67"/>
      <c r="C25" s="67"/>
      <c r="D25" s="68"/>
      <c r="E25" s="69" t="s">
        <v>53</v>
      </c>
      <c r="F25" s="70" t="s">
        <v>20</v>
      </c>
      <c r="G25" s="71">
        <v>145</v>
      </c>
      <c r="H25" s="72"/>
      <c r="I25" s="72">
        <f t="shared" si="0"/>
        <v>0</v>
      </c>
      <c r="J25" s="73">
        <v>21</v>
      </c>
      <c r="K25" s="65"/>
      <c r="L25" s="65"/>
    </row>
    <row r="26" spans="1:12" s="48" customFormat="1" ht="24.95" customHeight="1" outlineLevel="2">
      <c r="A26" s="66">
        <v>11</v>
      </c>
      <c r="B26" s="67"/>
      <c r="C26" s="67"/>
      <c r="D26" s="68"/>
      <c r="E26" s="69" t="s">
        <v>54</v>
      </c>
      <c r="F26" s="70" t="s">
        <v>20</v>
      </c>
      <c r="G26" s="71">
        <v>145</v>
      </c>
      <c r="H26" s="72"/>
      <c r="I26" s="72">
        <f t="shared" si="0"/>
        <v>0</v>
      </c>
      <c r="J26" s="73">
        <v>21</v>
      </c>
      <c r="K26" s="65"/>
      <c r="L26" s="65"/>
    </row>
    <row r="27" spans="1:12" s="48" customFormat="1" ht="24.95" customHeight="1" outlineLevel="2">
      <c r="A27" s="66">
        <v>12</v>
      </c>
      <c r="B27" s="67"/>
      <c r="C27" s="67"/>
      <c r="D27" s="68"/>
      <c r="E27" s="69" t="s">
        <v>64</v>
      </c>
      <c r="F27" s="70" t="s">
        <v>20</v>
      </c>
      <c r="G27" s="71">
        <v>120</v>
      </c>
      <c r="H27" s="72"/>
      <c r="I27" s="72">
        <f t="shared" si="0"/>
        <v>0</v>
      </c>
      <c r="J27" s="73">
        <v>21</v>
      </c>
      <c r="K27" s="65"/>
      <c r="L27" s="65"/>
    </row>
    <row r="28" spans="1:12" s="48" customFormat="1" ht="24.95" customHeight="1" outlineLevel="2">
      <c r="A28" s="66">
        <v>13</v>
      </c>
      <c r="B28" s="67"/>
      <c r="C28" s="67"/>
      <c r="D28" s="68" t="s">
        <v>15</v>
      </c>
      <c r="E28" s="69" t="s">
        <v>65</v>
      </c>
      <c r="F28" s="70" t="s">
        <v>33</v>
      </c>
      <c r="G28" s="71">
        <v>42.875</v>
      </c>
      <c r="H28" s="72"/>
      <c r="I28" s="72">
        <f t="shared" si="0"/>
        <v>0</v>
      </c>
      <c r="J28" s="73">
        <v>21</v>
      </c>
      <c r="K28" s="65">
        <v>8</v>
      </c>
      <c r="L28" s="65" t="s">
        <v>21</v>
      </c>
    </row>
    <row r="29" spans="1:12" s="48" customFormat="1" ht="24.95" customHeight="1" outlineLevel="2">
      <c r="A29" s="66">
        <v>14</v>
      </c>
      <c r="B29" s="67"/>
      <c r="C29" s="67"/>
      <c r="D29" s="68" t="s">
        <v>15</v>
      </c>
      <c r="E29" s="69" t="s">
        <v>34</v>
      </c>
      <c r="F29" s="70" t="s">
        <v>20</v>
      </c>
      <c r="G29" s="71">
        <v>1715</v>
      </c>
      <c r="H29" s="72"/>
      <c r="I29" s="72">
        <f t="shared" si="0"/>
        <v>0</v>
      </c>
      <c r="J29" s="73">
        <v>21</v>
      </c>
      <c r="K29" s="65">
        <v>8</v>
      </c>
      <c r="L29" s="65" t="s">
        <v>21</v>
      </c>
    </row>
    <row r="30" spans="1:12" s="48" customFormat="1" ht="24.95" customHeight="1" outlineLevel="2">
      <c r="A30" s="66">
        <v>15</v>
      </c>
      <c r="B30" s="67"/>
      <c r="C30" s="67"/>
      <c r="D30" s="68" t="s">
        <v>15</v>
      </c>
      <c r="E30" s="69" t="s">
        <v>35</v>
      </c>
      <c r="F30" s="70" t="s">
        <v>25</v>
      </c>
      <c r="G30" s="71">
        <v>22</v>
      </c>
      <c r="H30" s="72"/>
      <c r="I30" s="72">
        <f t="shared" si="0"/>
        <v>0</v>
      </c>
      <c r="J30" s="73">
        <v>21</v>
      </c>
      <c r="K30" s="65">
        <v>8</v>
      </c>
      <c r="L30" s="65" t="s">
        <v>21</v>
      </c>
    </row>
    <row r="31" spans="1:12" s="48" customFormat="1" ht="24.95" customHeight="1" outlineLevel="2">
      <c r="A31" s="66">
        <v>16</v>
      </c>
      <c r="B31" s="67"/>
      <c r="C31" s="67"/>
      <c r="D31" s="68" t="s">
        <v>15</v>
      </c>
      <c r="E31" s="69" t="s">
        <v>36</v>
      </c>
      <c r="F31" s="70" t="s">
        <v>25</v>
      </c>
      <c r="G31" s="71">
        <v>22</v>
      </c>
      <c r="H31" s="72"/>
      <c r="I31" s="72">
        <f t="shared" si="0"/>
        <v>0</v>
      </c>
      <c r="J31" s="73">
        <v>21</v>
      </c>
      <c r="K31" s="65">
        <v>8</v>
      </c>
      <c r="L31" s="65" t="s">
        <v>21</v>
      </c>
    </row>
    <row r="32" spans="1:12" s="48" customFormat="1" ht="24.95" customHeight="1" outlineLevel="2">
      <c r="A32" s="66">
        <v>17</v>
      </c>
      <c r="B32" s="67"/>
      <c r="C32" s="67"/>
      <c r="D32" s="68"/>
      <c r="E32" s="69" t="s">
        <v>51</v>
      </c>
      <c r="F32" s="70" t="s">
        <v>23</v>
      </c>
      <c r="G32" s="71">
        <v>13.86</v>
      </c>
      <c r="H32" s="72"/>
      <c r="I32" s="72">
        <f t="shared" si="0"/>
        <v>0</v>
      </c>
      <c r="J32" s="73">
        <v>21</v>
      </c>
      <c r="K32" s="65"/>
      <c r="L32" s="65"/>
    </row>
    <row r="33" spans="1:12" s="48" customFormat="1" ht="24.95" customHeight="1" outlineLevel="2">
      <c r="A33" s="66">
        <v>18</v>
      </c>
      <c r="B33" s="67"/>
      <c r="C33" s="67"/>
      <c r="D33" s="68"/>
      <c r="E33" s="69" t="s">
        <v>57</v>
      </c>
      <c r="F33" s="70" t="s">
        <v>23</v>
      </c>
      <c r="G33" s="71">
        <v>13.86</v>
      </c>
      <c r="H33" s="72"/>
      <c r="I33" s="72">
        <f t="shared" si="0"/>
        <v>0</v>
      </c>
      <c r="J33" s="73">
        <v>21</v>
      </c>
      <c r="K33" s="65"/>
      <c r="L33" s="65"/>
    </row>
    <row r="34" spans="1:12" s="48" customFormat="1" ht="24.95" customHeight="1" outlineLevel="2">
      <c r="A34" s="66">
        <v>19</v>
      </c>
      <c r="B34" s="67"/>
      <c r="C34" s="67"/>
      <c r="D34" s="68"/>
      <c r="E34" s="69" t="s">
        <v>66</v>
      </c>
      <c r="F34" s="70" t="s">
        <v>29</v>
      </c>
      <c r="G34" s="71">
        <v>71</v>
      </c>
      <c r="H34" s="72"/>
      <c r="I34" s="72">
        <f t="shared" si="0"/>
        <v>0</v>
      </c>
      <c r="J34" s="73">
        <v>21</v>
      </c>
      <c r="K34" s="65"/>
      <c r="L34" s="65"/>
    </row>
    <row r="35" spans="1:12" s="48" customFormat="1" ht="24.95" customHeight="1" outlineLevel="2">
      <c r="A35" s="66">
        <v>20</v>
      </c>
      <c r="B35" s="67"/>
      <c r="C35" s="67"/>
      <c r="D35" s="68"/>
      <c r="E35" s="69" t="s">
        <v>58</v>
      </c>
      <c r="F35" s="70" t="s">
        <v>33</v>
      </c>
      <c r="G35" s="71">
        <v>4.8449999999999998</v>
      </c>
      <c r="H35" s="72"/>
      <c r="I35" s="72">
        <f t="shared" si="0"/>
        <v>0</v>
      </c>
      <c r="J35" s="73">
        <v>21</v>
      </c>
      <c r="K35" s="65"/>
      <c r="L35" s="65"/>
    </row>
    <row r="36" spans="1:12" s="48" customFormat="1" ht="24.95" customHeight="1" outlineLevel="2">
      <c r="A36" s="66">
        <v>21</v>
      </c>
      <c r="B36" s="67"/>
      <c r="C36" s="67"/>
      <c r="D36" s="68" t="s">
        <v>15</v>
      </c>
      <c r="E36" s="69" t="s">
        <v>49</v>
      </c>
      <c r="F36" s="70" t="s">
        <v>29</v>
      </c>
      <c r="G36" s="71">
        <v>228</v>
      </c>
      <c r="H36" s="72"/>
      <c r="I36" s="72">
        <f t="shared" si="0"/>
        <v>0</v>
      </c>
      <c r="J36" s="73">
        <v>21</v>
      </c>
      <c r="K36" s="65">
        <v>8</v>
      </c>
      <c r="L36" s="65" t="s">
        <v>21</v>
      </c>
    </row>
    <row r="37" spans="1:12" s="48" customFormat="1" ht="24.95" customHeight="1" outlineLevel="2">
      <c r="A37" s="66">
        <v>22</v>
      </c>
      <c r="B37" s="67"/>
      <c r="C37" s="67"/>
      <c r="D37" s="68"/>
      <c r="E37" s="69" t="s">
        <v>74</v>
      </c>
      <c r="F37" s="70" t="s">
        <v>29</v>
      </c>
      <c r="G37" s="71">
        <v>56</v>
      </c>
      <c r="H37" s="72"/>
      <c r="I37" s="72">
        <f t="shared" si="0"/>
        <v>0</v>
      </c>
      <c r="J37" s="73">
        <v>21</v>
      </c>
      <c r="K37" s="65"/>
      <c r="L37" s="65"/>
    </row>
    <row r="38" spans="1:12" s="48" customFormat="1" ht="24.95" customHeight="1" outlineLevel="2">
      <c r="A38" s="66">
        <v>23</v>
      </c>
      <c r="B38" s="67"/>
      <c r="C38" s="67"/>
      <c r="D38" s="68"/>
      <c r="E38" s="69" t="s">
        <v>75</v>
      </c>
      <c r="F38" s="70" t="s">
        <v>29</v>
      </c>
      <c r="G38" s="71">
        <v>12</v>
      </c>
      <c r="H38" s="72"/>
      <c r="I38" s="72">
        <f t="shared" si="0"/>
        <v>0</v>
      </c>
      <c r="J38" s="73">
        <v>21</v>
      </c>
      <c r="K38" s="65"/>
      <c r="L38" s="65"/>
    </row>
    <row r="39" spans="1:12" s="48" customFormat="1" ht="24.95" customHeight="1" outlineLevel="2">
      <c r="A39" s="66">
        <v>24</v>
      </c>
      <c r="B39" s="67"/>
      <c r="C39" s="67"/>
      <c r="D39" s="68"/>
      <c r="E39" s="69" t="s">
        <v>76</v>
      </c>
      <c r="F39" s="70" t="s">
        <v>29</v>
      </c>
      <c r="G39" s="71">
        <v>12</v>
      </c>
      <c r="H39" s="72"/>
      <c r="I39" s="72">
        <f t="shared" si="0"/>
        <v>0</v>
      </c>
      <c r="J39" s="73">
        <v>21</v>
      </c>
      <c r="K39" s="65"/>
      <c r="L39" s="65"/>
    </row>
    <row r="40" spans="1:12" s="48" customFormat="1" ht="24.95" customHeight="1" outlineLevel="2">
      <c r="A40" s="66">
        <v>25</v>
      </c>
      <c r="B40" s="67"/>
      <c r="C40" s="67"/>
      <c r="D40" s="68"/>
      <c r="E40" s="69" t="s">
        <v>50</v>
      </c>
      <c r="F40" s="70" t="s">
        <v>25</v>
      </c>
      <c r="G40" s="71">
        <v>308</v>
      </c>
      <c r="H40" s="72"/>
      <c r="I40" s="72">
        <f t="shared" si="0"/>
        <v>0</v>
      </c>
      <c r="J40" s="73">
        <v>21</v>
      </c>
      <c r="K40" s="65"/>
      <c r="L40" s="65"/>
    </row>
    <row r="41" spans="1:12" s="48" customFormat="1" ht="24.95" customHeight="1" outlineLevel="2">
      <c r="A41" s="66">
        <v>26</v>
      </c>
      <c r="B41" s="67"/>
      <c r="C41" s="67"/>
      <c r="D41" s="68" t="s">
        <v>15</v>
      </c>
      <c r="E41" s="69" t="s">
        <v>37</v>
      </c>
      <c r="F41" s="70" t="s">
        <v>33</v>
      </c>
      <c r="G41" s="71">
        <v>376.36799999999999</v>
      </c>
      <c r="H41" s="72"/>
      <c r="I41" s="72">
        <f t="shared" si="0"/>
        <v>0</v>
      </c>
      <c r="J41" s="73">
        <v>21</v>
      </c>
      <c r="K41" s="65">
        <v>8</v>
      </c>
      <c r="L41" s="65" t="s">
        <v>21</v>
      </c>
    </row>
    <row r="42" spans="1:12" s="48" customFormat="1" ht="24.95" customHeight="1" outlineLevel="2">
      <c r="A42" s="106">
        <v>27</v>
      </c>
      <c r="B42" s="107"/>
      <c r="C42" s="107"/>
      <c r="D42" s="108" t="s">
        <v>15</v>
      </c>
      <c r="E42" s="109" t="s">
        <v>38</v>
      </c>
      <c r="F42" s="110" t="s">
        <v>24</v>
      </c>
      <c r="G42" s="111">
        <v>1</v>
      </c>
      <c r="H42" s="112"/>
      <c r="I42" s="112">
        <f t="shared" ref="I42:I43" si="1">ROUND(G42*H42,2)</f>
        <v>0</v>
      </c>
      <c r="J42" s="113">
        <v>21</v>
      </c>
      <c r="K42" s="65"/>
      <c r="L42" s="65"/>
    </row>
    <row r="43" spans="1:12" s="48" customFormat="1" ht="24.95" customHeight="1" outlineLevel="2">
      <c r="A43" s="66">
        <v>28</v>
      </c>
      <c r="B43" s="67"/>
      <c r="C43" s="67"/>
      <c r="D43" s="68"/>
      <c r="E43" s="69" t="s">
        <v>80</v>
      </c>
      <c r="F43" s="70" t="s">
        <v>24</v>
      </c>
      <c r="G43" s="71">
        <v>1</v>
      </c>
      <c r="H43" s="72"/>
      <c r="I43" s="72">
        <f t="shared" si="1"/>
        <v>0</v>
      </c>
      <c r="J43" s="73">
        <v>21</v>
      </c>
      <c r="K43" s="65"/>
      <c r="L43" s="65"/>
    </row>
    <row r="44" spans="1:12" s="48" customFormat="1" ht="24.95" customHeight="1" outlineLevel="2" thickBot="1">
      <c r="A44" s="114">
        <v>29</v>
      </c>
      <c r="B44" s="115"/>
      <c r="C44" s="115"/>
      <c r="D44" s="116" t="s">
        <v>15</v>
      </c>
      <c r="E44" s="117" t="s">
        <v>81</v>
      </c>
      <c r="F44" s="118" t="s">
        <v>24</v>
      </c>
      <c r="G44" s="119">
        <v>1</v>
      </c>
      <c r="H44" s="120"/>
      <c r="I44" s="120">
        <f t="shared" si="0"/>
        <v>0</v>
      </c>
      <c r="J44" s="121">
        <v>21</v>
      </c>
      <c r="K44" s="65">
        <v>8</v>
      </c>
      <c r="L44" s="65" t="s">
        <v>21</v>
      </c>
    </row>
    <row r="45" spans="1:12" s="48" customFormat="1" ht="128.25" customHeight="1" outlineLevel="2">
      <c r="A45" s="84"/>
      <c r="B45" s="85"/>
      <c r="C45" s="85"/>
      <c r="D45" s="86"/>
      <c r="E45" s="87"/>
      <c r="F45" s="88"/>
      <c r="G45" s="89"/>
      <c r="H45" s="90"/>
      <c r="I45" s="90"/>
      <c r="J45" s="91"/>
      <c r="K45" s="65"/>
      <c r="L45" s="65"/>
    </row>
    <row r="46" spans="1:12" s="48" customFormat="1" ht="24.75" customHeight="1" outlineLevel="2" thickBot="1">
      <c r="A46" s="49"/>
      <c r="B46" s="50"/>
      <c r="C46" s="50"/>
      <c r="D46" s="51" t="s">
        <v>15</v>
      </c>
      <c r="E46" s="52" t="s">
        <v>67</v>
      </c>
      <c r="F46" s="49"/>
      <c r="G46" s="53"/>
      <c r="H46" s="54"/>
      <c r="I46" s="54">
        <f>I47+I48+I49+I50+I51+I52+I53+I54+I55+I56+I57+I58+I59</f>
        <v>0</v>
      </c>
      <c r="J46" s="55"/>
      <c r="K46" s="65"/>
      <c r="L46" s="65"/>
    </row>
    <row r="47" spans="1:12" s="48" customFormat="1" ht="24.95" customHeight="1" outlineLevel="2">
      <c r="A47" s="57" t="s">
        <v>0</v>
      </c>
      <c r="B47" s="58"/>
      <c r="C47" s="58"/>
      <c r="D47" s="59" t="s">
        <v>15</v>
      </c>
      <c r="E47" s="100" t="s">
        <v>52</v>
      </c>
      <c r="F47" s="101" t="s">
        <v>25</v>
      </c>
      <c r="G47" s="102">
        <v>215</v>
      </c>
      <c r="H47" s="103"/>
      <c r="I47" s="103">
        <f t="shared" ref="I47:I59" si="2">ROUND(G47*H47,2)</f>
        <v>0</v>
      </c>
      <c r="J47" s="104">
        <v>21</v>
      </c>
      <c r="K47" s="65"/>
      <c r="L47" s="65"/>
    </row>
    <row r="48" spans="1:12" s="48" customFormat="1" ht="24.95" customHeight="1" outlineLevel="2">
      <c r="A48" s="92">
        <v>2</v>
      </c>
      <c r="B48" s="93"/>
      <c r="C48" s="93"/>
      <c r="D48" s="94"/>
      <c r="E48" s="69" t="s">
        <v>58</v>
      </c>
      <c r="F48" s="70" t="s">
        <v>33</v>
      </c>
      <c r="G48" s="71">
        <v>19.350000000000001</v>
      </c>
      <c r="H48" s="72"/>
      <c r="I48" s="72">
        <f t="shared" si="2"/>
        <v>0</v>
      </c>
      <c r="J48" s="73">
        <v>21</v>
      </c>
      <c r="K48" s="65"/>
      <c r="L48" s="65"/>
    </row>
    <row r="49" spans="1:12" s="48" customFormat="1" ht="24.95" customHeight="1" outlineLevel="2">
      <c r="A49" s="92">
        <v>3</v>
      </c>
      <c r="B49" s="93"/>
      <c r="C49" s="93"/>
      <c r="D49" s="94"/>
      <c r="E49" s="95" t="s">
        <v>60</v>
      </c>
      <c r="F49" s="96" t="s">
        <v>33</v>
      </c>
      <c r="G49" s="97">
        <v>42.57</v>
      </c>
      <c r="H49" s="98"/>
      <c r="I49" s="72">
        <f t="shared" si="2"/>
        <v>0</v>
      </c>
      <c r="J49" s="99">
        <v>21</v>
      </c>
      <c r="K49" s="65"/>
      <c r="L49" s="65"/>
    </row>
    <row r="50" spans="1:12" s="48" customFormat="1" ht="24.95" customHeight="1" outlineLevel="2">
      <c r="A50" s="92">
        <v>4</v>
      </c>
      <c r="B50" s="93"/>
      <c r="C50" s="93"/>
      <c r="D50" s="94"/>
      <c r="E50" s="95" t="s">
        <v>61</v>
      </c>
      <c r="F50" s="96" t="s">
        <v>33</v>
      </c>
      <c r="G50" s="97">
        <v>42.75</v>
      </c>
      <c r="H50" s="98"/>
      <c r="I50" s="72">
        <f t="shared" si="2"/>
        <v>0</v>
      </c>
      <c r="J50" s="99">
        <v>21</v>
      </c>
      <c r="K50" s="65"/>
      <c r="L50" s="65"/>
    </row>
    <row r="51" spans="1:12" s="48" customFormat="1" ht="24.95" customHeight="1" outlineLevel="2">
      <c r="A51" s="92">
        <v>5</v>
      </c>
      <c r="B51" s="93"/>
      <c r="C51" s="93"/>
      <c r="D51" s="94"/>
      <c r="E51" s="95" t="s">
        <v>19</v>
      </c>
      <c r="F51" s="96" t="s">
        <v>20</v>
      </c>
      <c r="G51" s="97">
        <v>354.75</v>
      </c>
      <c r="H51" s="98"/>
      <c r="I51" s="98">
        <f t="shared" si="2"/>
        <v>0</v>
      </c>
      <c r="J51" s="99">
        <v>21</v>
      </c>
      <c r="K51" s="65"/>
      <c r="L51" s="65"/>
    </row>
    <row r="52" spans="1:12" s="48" customFormat="1" ht="24.95" customHeight="1" outlineLevel="2">
      <c r="A52" s="66">
        <v>6</v>
      </c>
      <c r="B52" s="67"/>
      <c r="C52" s="67"/>
      <c r="D52" s="68" t="s">
        <v>15</v>
      </c>
      <c r="E52" s="69" t="s">
        <v>59</v>
      </c>
      <c r="F52" s="70" t="s">
        <v>23</v>
      </c>
      <c r="G52" s="71">
        <v>70.95</v>
      </c>
      <c r="H52" s="72"/>
      <c r="I52" s="72">
        <f t="shared" si="2"/>
        <v>0</v>
      </c>
      <c r="J52" s="73">
        <v>21</v>
      </c>
      <c r="K52" s="65"/>
      <c r="L52" s="65"/>
    </row>
    <row r="53" spans="1:12" s="48" customFormat="1" ht="24.95" customHeight="1" outlineLevel="2">
      <c r="A53" s="66">
        <v>7</v>
      </c>
      <c r="B53" s="67"/>
      <c r="C53" s="67"/>
      <c r="D53" s="68"/>
      <c r="E53" s="69" t="s">
        <v>68</v>
      </c>
      <c r="F53" s="70" t="s">
        <v>20</v>
      </c>
      <c r="G53" s="71">
        <v>348</v>
      </c>
      <c r="H53" s="72"/>
      <c r="I53" s="72">
        <f t="shared" si="2"/>
        <v>0</v>
      </c>
      <c r="J53" s="73">
        <v>21</v>
      </c>
      <c r="K53" s="65"/>
      <c r="L53" s="65"/>
    </row>
    <row r="54" spans="1:12" s="48" customFormat="1" ht="24.95" customHeight="1" outlineLevel="2">
      <c r="A54" s="66">
        <v>8</v>
      </c>
      <c r="B54" s="67"/>
      <c r="C54" s="67"/>
      <c r="D54" s="68"/>
      <c r="E54" s="69" t="s">
        <v>69</v>
      </c>
      <c r="F54" s="70" t="s">
        <v>20</v>
      </c>
      <c r="G54" s="71">
        <v>237</v>
      </c>
      <c r="H54" s="72"/>
      <c r="I54" s="72">
        <f t="shared" si="2"/>
        <v>0</v>
      </c>
      <c r="J54" s="73">
        <v>21</v>
      </c>
      <c r="K54" s="65"/>
      <c r="L54" s="65"/>
    </row>
    <row r="55" spans="1:12" s="48" customFormat="1" ht="24.95" customHeight="1" outlineLevel="2">
      <c r="A55" s="66">
        <v>9</v>
      </c>
      <c r="B55" s="67"/>
      <c r="C55" s="67"/>
      <c r="D55" s="68"/>
      <c r="E55" s="69" t="s">
        <v>70</v>
      </c>
      <c r="F55" s="70" t="s">
        <v>20</v>
      </c>
      <c r="G55" s="71">
        <v>90</v>
      </c>
      <c r="H55" s="72"/>
      <c r="I55" s="72">
        <f t="shared" si="2"/>
        <v>0</v>
      </c>
      <c r="J55" s="73">
        <v>21</v>
      </c>
      <c r="K55" s="65"/>
      <c r="L55" s="65"/>
    </row>
    <row r="56" spans="1:12" s="48" customFormat="1" ht="24.95" customHeight="1" outlineLevel="2">
      <c r="A56" s="66">
        <v>10</v>
      </c>
      <c r="B56" s="67"/>
      <c r="C56" s="67"/>
      <c r="D56" s="68"/>
      <c r="E56" s="69" t="s">
        <v>71</v>
      </c>
      <c r="F56" s="70" t="s">
        <v>20</v>
      </c>
      <c r="G56" s="71">
        <v>237</v>
      </c>
      <c r="H56" s="72"/>
      <c r="I56" s="72">
        <f t="shared" si="2"/>
        <v>0</v>
      </c>
      <c r="J56" s="73">
        <v>21</v>
      </c>
      <c r="K56" s="65"/>
      <c r="L56" s="65"/>
    </row>
    <row r="57" spans="1:12" s="48" customFormat="1" ht="24.95" customHeight="1" outlineLevel="2">
      <c r="A57" s="66">
        <v>11</v>
      </c>
      <c r="B57" s="67"/>
      <c r="C57" s="67"/>
      <c r="D57" s="68"/>
      <c r="E57" s="69" t="s">
        <v>72</v>
      </c>
      <c r="F57" s="70" t="s">
        <v>20</v>
      </c>
      <c r="G57" s="71">
        <v>90</v>
      </c>
      <c r="H57" s="72"/>
      <c r="I57" s="72">
        <f t="shared" si="2"/>
        <v>0</v>
      </c>
      <c r="J57" s="73">
        <v>21</v>
      </c>
      <c r="K57" s="65"/>
      <c r="L57" s="65"/>
    </row>
    <row r="58" spans="1:12" s="48" customFormat="1" ht="24.95" customHeight="1" outlineLevel="2">
      <c r="A58" s="66">
        <v>12</v>
      </c>
      <c r="B58" s="67"/>
      <c r="C58" s="67"/>
      <c r="D58" s="68"/>
      <c r="E58" s="69" t="s">
        <v>80</v>
      </c>
      <c r="F58" s="70" t="s">
        <v>24</v>
      </c>
      <c r="G58" s="71">
        <v>1</v>
      </c>
      <c r="H58" s="72"/>
      <c r="I58" s="72">
        <f t="shared" si="2"/>
        <v>0</v>
      </c>
      <c r="J58" s="73">
        <v>21</v>
      </c>
      <c r="K58" s="65"/>
      <c r="L58" s="65"/>
    </row>
    <row r="59" spans="1:12" s="48" customFormat="1" ht="24.95" customHeight="1" outlineLevel="2">
      <c r="A59" s="66">
        <v>13</v>
      </c>
      <c r="B59" s="67"/>
      <c r="C59" s="67"/>
      <c r="D59" s="68"/>
      <c r="E59" s="69" t="s">
        <v>81</v>
      </c>
      <c r="F59" s="70" t="s">
        <v>24</v>
      </c>
      <c r="G59" s="71">
        <v>1</v>
      </c>
      <c r="H59" s="72"/>
      <c r="I59" s="72">
        <f t="shared" si="2"/>
        <v>0</v>
      </c>
      <c r="J59" s="73">
        <v>21</v>
      </c>
      <c r="K59" s="65"/>
      <c r="L59" s="65"/>
    </row>
    <row r="60" spans="1:12" s="48" customFormat="1" ht="24.95" customHeight="1" outlineLevel="2">
      <c r="A60" s="66"/>
      <c r="B60" s="67"/>
      <c r="C60" s="67"/>
      <c r="D60" s="68"/>
      <c r="E60" s="122"/>
      <c r="F60" s="96"/>
      <c r="G60" s="97"/>
      <c r="H60" s="72"/>
      <c r="I60" s="72"/>
      <c r="J60" s="73"/>
      <c r="K60" s="65"/>
      <c r="L60" s="65"/>
    </row>
    <row r="61" spans="1:12" s="48" customFormat="1" ht="24.95" customHeight="1" outlineLevel="2">
      <c r="A61" s="66"/>
      <c r="B61" s="67"/>
      <c r="C61" s="67"/>
      <c r="D61" s="68"/>
      <c r="E61" s="69"/>
      <c r="F61" s="70"/>
      <c r="G61" s="71"/>
      <c r="H61" s="72"/>
      <c r="I61" s="72"/>
      <c r="J61" s="73"/>
      <c r="K61" s="65"/>
      <c r="L61" s="65"/>
    </row>
    <row r="62" spans="1:12" s="48" customFormat="1" ht="24.95" customHeight="1" outlineLevel="2">
      <c r="A62" s="66"/>
      <c r="B62" s="67"/>
      <c r="C62" s="67"/>
      <c r="D62" s="68" t="s">
        <v>15</v>
      </c>
      <c r="E62" s="69"/>
      <c r="F62" s="70"/>
      <c r="G62" s="71"/>
      <c r="H62" s="72"/>
      <c r="I62" s="72"/>
      <c r="J62" s="73"/>
      <c r="K62" s="65"/>
      <c r="L62" s="65"/>
    </row>
    <row r="63" spans="1:12" s="48" customFormat="1" ht="24.95" customHeight="1" outlineLevel="2">
      <c r="A63" s="84"/>
      <c r="B63" s="85"/>
      <c r="C63" s="85"/>
      <c r="D63" s="86"/>
      <c r="E63" s="87"/>
      <c r="F63" s="88"/>
      <c r="G63" s="89"/>
      <c r="H63" s="90"/>
      <c r="I63" s="90"/>
      <c r="J63" s="91"/>
      <c r="K63" s="65"/>
      <c r="L63" s="65"/>
    </row>
    <row r="64" spans="1:12" s="48" customFormat="1" ht="24.95" customHeight="1" outlineLevel="2">
      <c r="A64" s="84"/>
      <c r="B64" s="85"/>
      <c r="C64" s="85"/>
      <c r="D64" s="86"/>
      <c r="E64" s="87"/>
      <c r="F64" s="88"/>
      <c r="G64" s="89"/>
      <c r="H64" s="90"/>
      <c r="I64" s="90"/>
      <c r="J64" s="91"/>
      <c r="K64" s="65"/>
      <c r="L64" s="65"/>
    </row>
    <row r="65" spans="1:12" s="82" customFormat="1" ht="24.95" customHeight="1">
      <c r="A65" s="74"/>
      <c r="B65" s="75"/>
      <c r="C65" s="75"/>
      <c r="D65" s="75"/>
      <c r="E65" s="76" t="s">
        <v>62</v>
      </c>
      <c r="F65" s="77"/>
      <c r="G65" s="78"/>
      <c r="H65" s="79"/>
      <c r="I65" s="79">
        <f>I15+I46</f>
        <v>0</v>
      </c>
      <c r="J65" s="80"/>
      <c r="K65" s="81"/>
      <c r="L65" s="81" t="s">
        <v>1</v>
      </c>
    </row>
  </sheetData>
  <printOptions horizontalCentered="1"/>
  <pageMargins left="0.5" right="0.34" top="0.78740157480314965" bottom="0.78740157480314965" header="0.39370078740157483" footer="0.39370078740157483"/>
  <pageSetup paperSize="9" scale="71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Company>BRVZ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Strizek</dc:creator>
  <cp:lastModifiedBy>bcitkova</cp:lastModifiedBy>
  <cp:lastPrinted>2019-07-29T07:55:50Z</cp:lastPrinted>
  <dcterms:created xsi:type="dcterms:W3CDTF">2017-11-14T11:23:00Z</dcterms:created>
  <dcterms:modified xsi:type="dcterms:W3CDTF">2019-07-29T08:00:31Z</dcterms:modified>
</cp:coreProperties>
</file>