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D53" i="1" l="1"/>
  <c r="D42" i="1"/>
  <c r="D35" i="1"/>
  <c r="D26" i="1"/>
  <c r="D21" i="1"/>
  <c r="D10" i="1"/>
  <c r="D58" i="1"/>
  <c r="D68" i="1"/>
  <c r="D69" i="1"/>
  <c r="D29" i="1"/>
  <c r="D16" i="1"/>
  <c r="D43" i="1" l="1"/>
  <c r="D59" i="1"/>
  <c r="D61" i="1" s="1"/>
  <c r="D71" i="1" l="1"/>
</calcChain>
</file>

<file path=xl/sharedStrings.xml><?xml version="1.0" encoding="utf-8"?>
<sst xmlns="http://schemas.openxmlformats.org/spreadsheetml/2006/main" count="122" uniqueCount="81">
  <si>
    <t>Materiál</t>
  </si>
  <si>
    <t>Návrh rozpočtu příspěvkové organizace Základní škola a Mateřská</t>
  </si>
  <si>
    <t>Náklady</t>
  </si>
  <si>
    <t>Nákup zboží</t>
  </si>
  <si>
    <t>Opravy a udržování</t>
  </si>
  <si>
    <t>Náklady na reprezentaci</t>
  </si>
  <si>
    <t>Služby + bankovní poplatky</t>
  </si>
  <si>
    <t>Mzdy-kroužky MŠ,ZŠ</t>
  </si>
  <si>
    <t>Školení + lékařské prohlídky</t>
  </si>
  <si>
    <t>Dary</t>
  </si>
  <si>
    <t>Odpisy</t>
  </si>
  <si>
    <t>DDHM, DDNM</t>
  </si>
  <si>
    <t>Celkem</t>
  </si>
  <si>
    <t>Výnosy</t>
  </si>
  <si>
    <t>602/0301</t>
  </si>
  <si>
    <t>Poplatky MŠ</t>
  </si>
  <si>
    <t>602/0302</t>
  </si>
  <si>
    <t>Poplatky ŠD</t>
  </si>
  <si>
    <t>602/0601,02</t>
  </si>
  <si>
    <t>Kroužky MŠ, ZŠ</t>
  </si>
  <si>
    <t>Prodej zboží</t>
  </si>
  <si>
    <t>Příjmy z úroků</t>
  </si>
  <si>
    <t>Rozdíl</t>
  </si>
  <si>
    <t>Mgr. Marcela Vosátková</t>
  </si>
  <si>
    <t>ředitelka ZŠ a MŠ Dražice</t>
  </si>
  <si>
    <t>Byla provedena předběžná finanční kontrola.</t>
  </si>
  <si>
    <t>Mgr. Marcela Vosátková - ředitelka školy</t>
  </si>
  <si>
    <t>…………………………………………..</t>
  </si>
  <si>
    <t>Jaroslava Slabá - účetní</t>
  </si>
  <si>
    <t>Cestovné</t>
  </si>
  <si>
    <t>škola Dražice, okres Tábor, na rok 2018</t>
  </si>
  <si>
    <t>Účet</t>
  </si>
  <si>
    <t>Zdroj</t>
  </si>
  <si>
    <t>Popis</t>
  </si>
  <si>
    <t>Částka</t>
  </si>
  <si>
    <t>Zřizovatel</t>
  </si>
  <si>
    <t>KÚ Jč.kraje</t>
  </si>
  <si>
    <t>Materiál - ONIV</t>
  </si>
  <si>
    <t>MŠMT-EU</t>
  </si>
  <si>
    <t>Materiál - knihy</t>
  </si>
  <si>
    <t>501 celkem</t>
  </si>
  <si>
    <t>Cestovné - ONIV</t>
  </si>
  <si>
    <t>512 celkem</t>
  </si>
  <si>
    <t>Mzdy</t>
  </si>
  <si>
    <t>Mzdy - dohody tělocvična</t>
  </si>
  <si>
    <t xml:space="preserve"> </t>
  </si>
  <si>
    <t>521 celkem</t>
  </si>
  <si>
    <t>527 celkem</t>
  </si>
  <si>
    <t>Sociální + zdravotní pojištění</t>
  </si>
  <si>
    <t>524 celkem</t>
  </si>
  <si>
    <t xml:space="preserve">Zákonné pojištění </t>
  </si>
  <si>
    <t>Spotřeba energií škola + tělocvična</t>
  </si>
  <si>
    <t>Odvody z mezd do FKSP</t>
  </si>
  <si>
    <t xml:space="preserve">Školení   </t>
  </si>
  <si>
    <t xml:space="preserve">Školení </t>
  </si>
  <si>
    <t>Pojištění, TZ do 40 000,- Kč</t>
  </si>
  <si>
    <t>558 celkem</t>
  </si>
  <si>
    <t>Neinvestiční příspěvek v roce 2017</t>
  </si>
  <si>
    <t>Dotace Krajského úřadu Jihočeského kraje</t>
  </si>
  <si>
    <t>Dotace MŠMT - šablony</t>
  </si>
  <si>
    <t>Dotace kraj</t>
  </si>
  <si>
    <t>Dotace MŠMT - EU - šablony</t>
  </si>
  <si>
    <t>Škola</t>
  </si>
  <si>
    <t>Ostatní výnosy (přeúčt.vody TJ, akce školy...)</t>
  </si>
  <si>
    <t>Služby-kroužky MŠ,ZŠ</t>
  </si>
  <si>
    <t>518 celkem</t>
  </si>
  <si>
    <t>Služby - akce školy (výlety, exkurze…)</t>
  </si>
  <si>
    <t>602/0304</t>
  </si>
  <si>
    <t>Akce školy (výlety, exkurze…)</t>
  </si>
  <si>
    <t>Potraviny-školní jídelna</t>
  </si>
  <si>
    <t>Výnosy-potraviny školní jídelna</t>
  </si>
  <si>
    <t>602 celkem</t>
  </si>
  <si>
    <t>672 celkem</t>
  </si>
  <si>
    <t>Fond odměn k 31.10.2017</t>
  </si>
  <si>
    <t>Rezervní fond ze zlepšeného HV k 31.10.2017</t>
  </si>
  <si>
    <t>Rezervní fond - ostatní k 31.10.2017</t>
  </si>
  <si>
    <t>Investiční fond k 31.10.2017</t>
  </si>
  <si>
    <t>V Dražicích dne 20.11.2017</t>
  </si>
  <si>
    <t>Vyvěšeno na internetových stránkách obce Dražice dne:</t>
  </si>
  <si>
    <t>Sejmuto z internetových stránek obce Dražice dne:</t>
  </si>
  <si>
    <t>Požadovaná výše příspěvku v roce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</si>
</sst>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44" fontId="0" fillId="0" borderId="3" xfId="1" applyFont="1" applyBorder="1"/>
    <xf numFmtId="0" fontId="0" fillId="0" borderId="8" xfId="0" applyBorder="1"/>
    <xf numFmtId="44" fontId="0" fillId="0" borderId="9" xfId="1" applyFont="1" applyBorder="1"/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44" fontId="4" fillId="2" borderId="0" xfId="0" applyNumberFormat="1" applyFont="1" applyFill="1"/>
    <xf numFmtId="44" fontId="3" fillId="0" borderId="0" xfId="1" applyFont="1"/>
    <xf numFmtId="44" fontId="4" fillId="2" borderId="0" xfId="1" applyFont="1" applyFill="1"/>
    <xf numFmtId="0" fontId="0" fillId="0" borderId="0" xfId="0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2" xfId="0" applyFont="1" applyBorder="1" applyAlignment="1">
      <alignment horizontal="left"/>
    </xf>
    <xf numFmtId="44" fontId="3" fillId="0" borderId="9" xfId="1" applyFont="1" applyBorder="1"/>
    <xf numFmtId="44" fontId="3" fillId="0" borderId="3" xfId="1" applyFont="1" applyBorder="1"/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Border="1"/>
    <xf numFmtId="0" fontId="0" fillId="0" borderId="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/>
    <xf numFmtId="44" fontId="0" fillId="0" borderId="25" xfId="1" applyFont="1" applyBorder="1"/>
    <xf numFmtId="44" fontId="3" fillId="0" borderId="25" xfId="1" applyFont="1" applyBorder="1"/>
    <xf numFmtId="44" fontId="1" fillId="0" borderId="3" xfId="1" applyFont="1" applyBorder="1"/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44" fontId="0" fillId="0" borderId="0" xfId="0" applyNumberFormat="1"/>
    <xf numFmtId="44" fontId="3" fillId="2" borderId="6" xfId="1" applyFont="1" applyFill="1" applyBorder="1"/>
    <xf numFmtId="44" fontId="3" fillId="0" borderId="6" xfId="0" applyNumberFormat="1" applyFont="1" applyBorder="1"/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1" xfId="0" applyFont="1" applyBorder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tabSelected="1" topLeftCell="A58" workbookViewId="0">
      <selection activeCell="C69" sqref="C69"/>
    </sheetView>
  </sheetViews>
  <sheetFormatPr defaultRowHeight="15" x14ac:dyDescent="0.25"/>
  <cols>
    <col min="1" max="2" width="11.85546875" customWidth="1"/>
    <col min="3" max="3" width="41.28515625" customWidth="1"/>
    <col min="4" max="4" width="19.28515625" customWidth="1"/>
    <col min="7" max="8" width="15.42578125" bestFit="1" customWidth="1"/>
  </cols>
  <sheetData>
    <row r="1" spans="1:8" ht="15.75" x14ac:dyDescent="0.25">
      <c r="A1" s="37" t="s">
        <v>1</v>
      </c>
      <c r="B1" s="37"/>
      <c r="C1" s="37"/>
      <c r="D1" s="37"/>
    </row>
    <row r="2" spans="1:8" ht="15.75" x14ac:dyDescent="0.25">
      <c r="A2" s="37" t="s">
        <v>30</v>
      </c>
      <c r="B2" s="37"/>
      <c r="C2" s="37"/>
      <c r="D2" s="37"/>
    </row>
    <row r="3" spans="1:8" ht="15.75" thickBot="1" x14ac:dyDescent="0.3"/>
    <row r="4" spans="1:8" x14ac:dyDescent="0.25">
      <c r="A4" s="41" t="s">
        <v>2</v>
      </c>
      <c r="B4" s="42"/>
      <c r="C4" s="42"/>
      <c r="D4" s="43"/>
    </row>
    <row r="5" spans="1:8" ht="15.75" thickBot="1" x14ac:dyDescent="0.3">
      <c r="A5" s="29" t="s">
        <v>31</v>
      </c>
      <c r="B5" s="30" t="s">
        <v>32</v>
      </c>
      <c r="C5" s="31" t="s">
        <v>33</v>
      </c>
      <c r="D5" s="32" t="s">
        <v>34</v>
      </c>
    </row>
    <row r="6" spans="1:8" ht="15.75" thickTop="1" x14ac:dyDescent="0.25">
      <c r="A6" s="5">
        <v>501</v>
      </c>
      <c r="B6" s="13" t="s">
        <v>35</v>
      </c>
      <c r="C6" s="3" t="s">
        <v>0</v>
      </c>
      <c r="D6" s="4">
        <v>155000</v>
      </c>
    </row>
    <row r="7" spans="1:8" x14ac:dyDescent="0.25">
      <c r="A7" s="5">
        <v>501</v>
      </c>
      <c r="B7" s="13"/>
      <c r="C7" s="3" t="s">
        <v>69</v>
      </c>
      <c r="D7" s="4">
        <v>650000</v>
      </c>
    </row>
    <row r="8" spans="1:8" x14ac:dyDescent="0.25">
      <c r="A8" s="5">
        <v>501</v>
      </c>
      <c r="B8" s="13" t="s">
        <v>36</v>
      </c>
      <c r="C8" s="3" t="s">
        <v>37</v>
      </c>
      <c r="D8" s="4">
        <v>40000</v>
      </c>
    </row>
    <row r="9" spans="1:8" x14ac:dyDescent="0.25">
      <c r="A9" s="5">
        <v>501</v>
      </c>
      <c r="B9" s="13" t="s">
        <v>38</v>
      </c>
      <c r="C9" s="3" t="s">
        <v>39</v>
      </c>
      <c r="D9" s="4">
        <v>10000</v>
      </c>
    </row>
    <row r="10" spans="1:8" x14ac:dyDescent="0.25">
      <c r="A10" s="44" t="s">
        <v>40</v>
      </c>
      <c r="B10" s="45"/>
      <c r="C10" s="46"/>
      <c r="D10" s="16">
        <f>SUM(D6:D9)</f>
        <v>855000</v>
      </c>
      <c r="H10" s="33" t="s">
        <v>45</v>
      </c>
    </row>
    <row r="11" spans="1:8" x14ac:dyDescent="0.25">
      <c r="A11" s="15">
        <v>502</v>
      </c>
      <c r="B11" s="14" t="s">
        <v>35</v>
      </c>
      <c r="C11" s="1" t="s">
        <v>51</v>
      </c>
      <c r="D11" s="17">
        <v>540000</v>
      </c>
    </row>
    <row r="12" spans="1:8" x14ac:dyDescent="0.25">
      <c r="A12" s="15">
        <v>504</v>
      </c>
      <c r="B12" s="14" t="s">
        <v>45</v>
      </c>
      <c r="C12" s="1" t="s">
        <v>3</v>
      </c>
      <c r="D12" s="17">
        <v>50000</v>
      </c>
      <c r="H12" s="33"/>
    </row>
    <row r="13" spans="1:8" x14ac:dyDescent="0.25">
      <c r="A13" s="15">
        <v>511</v>
      </c>
      <c r="B13" s="14" t="s">
        <v>35</v>
      </c>
      <c r="C13" s="1" t="s">
        <v>4</v>
      </c>
      <c r="D13" s="17">
        <v>40000</v>
      </c>
      <c r="H13" s="33"/>
    </row>
    <row r="14" spans="1:8" x14ac:dyDescent="0.25">
      <c r="A14" s="6">
        <v>512</v>
      </c>
      <c r="B14" s="14" t="s">
        <v>35</v>
      </c>
      <c r="C14" s="1" t="s">
        <v>29</v>
      </c>
      <c r="D14" s="2">
        <v>4000</v>
      </c>
      <c r="H14" s="33"/>
    </row>
    <row r="15" spans="1:8" x14ac:dyDescent="0.25">
      <c r="A15" s="6">
        <v>512</v>
      </c>
      <c r="B15" s="14" t="s">
        <v>36</v>
      </c>
      <c r="C15" s="1" t="s">
        <v>41</v>
      </c>
      <c r="D15" s="2">
        <v>3000</v>
      </c>
    </row>
    <row r="16" spans="1:8" x14ac:dyDescent="0.25">
      <c r="A16" s="44" t="s">
        <v>42</v>
      </c>
      <c r="B16" s="45"/>
      <c r="C16" s="46"/>
      <c r="D16" s="17">
        <f>SUM(D14:D15)</f>
        <v>7000</v>
      </c>
    </row>
    <row r="17" spans="1:8" x14ac:dyDescent="0.25">
      <c r="A17" s="15">
        <v>513</v>
      </c>
      <c r="B17" s="14" t="s">
        <v>35</v>
      </c>
      <c r="C17" s="1" t="s">
        <v>5</v>
      </c>
      <c r="D17" s="17">
        <v>4000</v>
      </c>
    </row>
    <row r="18" spans="1:8" x14ac:dyDescent="0.25">
      <c r="A18" s="18">
        <v>518</v>
      </c>
      <c r="B18" s="14" t="s">
        <v>35</v>
      </c>
      <c r="C18" s="1" t="s">
        <v>6</v>
      </c>
      <c r="D18" s="28">
        <v>105000</v>
      </c>
    </row>
    <row r="19" spans="1:8" x14ac:dyDescent="0.25">
      <c r="A19" s="18">
        <v>518</v>
      </c>
      <c r="B19" s="14"/>
      <c r="C19" s="1" t="s">
        <v>66</v>
      </c>
      <c r="D19" s="28">
        <v>55000</v>
      </c>
    </row>
    <row r="20" spans="1:8" x14ac:dyDescent="0.25">
      <c r="A20" s="18">
        <v>518</v>
      </c>
      <c r="B20" s="14"/>
      <c r="C20" s="1" t="s">
        <v>64</v>
      </c>
      <c r="D20" s="28">
        <v>40000</v>
      </c>
      <c r="H20" s="33" t="s">
        <v>45</v>
      </c>
    </row>
    <row r="21" spans="1:8" x14ac:dyDescent="0.25">
      <c r="A21" s="44" t="s">
        <v>65</v>
      </c>
      <c r="B21" s="45"/>
      <c r="C21" s="46"/>
      <c r="D21" s="17">
        <f>SUM(D18:D20)</f>
        <v>200000</v>
      </c>
    </row>
    <row r="22" spans="1:8" x14ac:dyDescent="0.25">
      <c r="A22" s="6">
        <v>521</v>
      </c>
      <c r="B22" s="14" t="s">
        <v>36</v>
      </c>
      <c r="C22" s="1" t="s">
        <v>43</v>
      </c>
      <c r="D22" s="2">
        <v>5590000</v>
      </c>
    </row>
    <row r="23" spans="1:8" x14ac:dyDescent="0.25">
      <c r="A23" s="6">
        <v>521</v>
      </c>
      <c r="B23" s="14" t="s">
        <v>38</v>
      </c>
      <c r="C23" s="1" t="s">
        <v>43</v>
      </c>
      <c r="D23" s="2">
        <v>228000</v>
      </c>
    </row>
    <row r="24" spans="1:8" x14ac:dyDescent="0.25">
      <c r="A24" s="6">
        <v>521</v>
      </c>
      <c r="B24" s="14" t="s">
        <v>35</v>
      </c>
      <c r="C24" s="1" t="s">
        <v>44</v>
      </c>
      <c r="D24" s="2">
        <v>20000</v>
      </c>
    </row>
    <row r="25" spans="1:8" x14ac:dyDescent="0.25">
      <c r="A25" s="6">
        <v>521</v>
      </c>
      <c r="B25" s="14"/>
      <c r="C25" s="1" t="s">
        <v>7</v>
      </c>
      <c r="D25" s="2">
        <v>25000</v>
      </c>
    </row>
    <row r="26" spans="1:8" x14ac:dyDescent="0.25">
      <c r="A26" s="44" t="s">
        <v>46</v>
      </c>
      <c r="B26" s="45"/>
      <c r="C26" s="46"/>
      <c r="D26" s="17">
        <f>SUM(D22:D25)</f>
        <v>5863000</v>
      </c>
    </row>
    <row r="27" spans="1:8" x14ac:dyDescent="0.25">
      <c r="A27" s="18">
        <v>524</v>
      </c>
      <c r="B27" s="19" t="s">
        <v>36</v>
      </c>
      <c r="C27" s="20" t="s">
        <v>48</v>
      </c>
      <c r="D27" s="2">
        <v>1900000</v>
      </c>
    </row>
    <row r="28" spans="1:8" x14ac:dyDescent="0.25">
      <c r="A28" s="18">
        <v>524</v>
      </c>
      <c r="B28" s="20" t="s">
        <v>38</v>
      </c>
      <c r="C28" s="20" t="s">
        <v>48</v>
      </c>
      <c r="D28" s="2">
        <v>78000</v>
      </c>
    </row>
    <row r="29" spans="1:8" x14ac:dyDescent="0.25">
      <c r="A29" s="44" t="s">
        <v>49</v>
      </c>
      <c r="B29" s="45"/>
      <c r="C29" s="46"/>
      <c r="D29" s="17">
        <f>SUM(D27:D28)</f>
        <v>1978000</v>
      </c>
    </row>
    <row r="30" spans="1:8" x14ac:dyDescent="0.25">
      <c r="A30" s="15">
        <v>525</v>
      </c>
      <c r="B30" s="19" t="s">
        <v>36</v>
      </c>
      <c r="C30" s="20" t="s">
        <v>50</v>
      </c>
      <c r="D30" s="17">
        <v>20000</v>
      </c>
    </row>
    <row r="31" spans="1:8" x14ac:dyDescent="0.25">
      <c r="A31" s="6">
        <v>527</v>
      </c>
      <c r="B31" s="14" t="s">
        <v>35</v>
      </c>
      <c r="C31" s="1" t="s">
        <v>8</v>
      </c>
      <c r="D31" s="2">
        <v>15000</v>
      </c>
    </row>
    <row r="32" spans="1:8" x14ac:dyDescent="0.25">
      <c r="A32" s="6">
        <v>527</v>
      </c>
      <c r="B32" s="14" t="s">
        <v>36</v>
      </c>
      <c r="C32" s="1" t="s">
        <v>53</v>
      </c>
      <c r="D32" s="2">
        <v>10000</v>
      </c>
    </row>
    <row r="33" spans="1:4" x14ac:dyDescent="0.25">
      <c r="A33" s="6">
        <v>527</v>
      </c>
      <c r="B33" s="14" t="s">
        <v>38</v>
      </c>
      <c r="C33" s="1" t="s">
        <v>54</v>
      </c>
      <c r="D33" s="2">
        <v>60000</v>
      </c>
    </row>
    <row r="34" spans="1:4" x14ac:dyDescent="0.25">
      <c r="A34" s="6">
        <v>527</v>
      </c>
      <c r="B34" s="22" t="s">
        <v>36</v>
      </c>
      <c r="C34" s="21" t="s">
        <v>52</v>
      </c>
      <c r="D34" s="2">
        <v>110000</v>
      </c>
    </row>
    <row r="35" spans="1:4" x14ac:dyDescent="0.25">
      <c r="A35" s="44" t="s">
        <v>47</v>
      </c>
      <c r="B35" s="45"/>
      <c r="C35" s="46"/>
      <c r="D35" s="17">
        <f>SUM(D31:D34)</f>
        <v>195000</v>
      </c>
    </row>
    <row r="36" spans="1:4" x14ac:dyDescent="0.25">
      <c r="A36" s="15">
        <v>543</v>
      </c>
      <c r="B36" s="14" t="s">
        <v>35</v>
      </c>
      <c r="C36" s="1" t="s">
        <v>9</v>
      </c>
      <c r="D36" s="17">
        <v>3000</v>
      </c>
    </row>
    <row r="37" spans="1:4" x14ac:dyDescent="0.25">
      <c r="A37" s="15">
        <v>549</v>
      </c>
      <c r="B37" s="14" t="s">
        <v>35</v>
      </c>
      <c r="C37" s="1" t="s">
        <v>55</v>
      </c>
      <c r="D37" s="17">
        <v>30000</v>
      </c>
    </row>
    <row r="38" spans="1:4" x14ac:dyDescent="0.25">
      <c r="A38" s="15">
        <v>551</v>
      </c>
      <c r="B38" s="14" t="s">
        <v>35</v>
      </c>
      <c r="C38" s="1" t="s">
        <v>10</v>
      </c>
      <c r="D38" s="17">
        <v>29000</v>
      </c>
    </row>
    <row r="39" spans="1:4" x14ac:dyDescent="0.25">
      <c r="A39" s="6">
        <v>558</v>
      </c>
      <c r="B39" s="14" t="s">
        <v>35</v>
      </c>
      <c r="C39" s="1" t="s">
        <v>11</v>
      </c>
      <c r="D39" s="2">
        <v>15000</v>
      </c>
    </row>
    <row r="40" spans="1:4" x14ac:dyDescent="0.25">
      <c r="A40" s="23">
        <v>558</v>
      </c>
      <c r="B40" s="24" t="s">
        <v>36</v>
      </c>
      <c r="C40" s="25" t="s">
        <v>11</v>
      </c>
      <c r="D40" s="26">
        <v>10000</v>
      </c>
    </row>
    <row r="41" spans="1:4" x14ac:dyDescent="0.25">
      <c r="A41" s="23">
        <v>558</v>
      </c>
      <c r="B41" s="24" t="s">
        <v>38</v>
      </c>
      <c r="C41" s="25" t="s">
        <v>11</v>
      </c>
      <c r="D41" s="26">
        <v>30000</v>
      </c>
    </row>
    <row r="42" spans="1:4" x14ac:dyDescent="0.25">
      <c r="A42" s="44" t="s">
        <v>56</v>
      </c>
      <c r="B42" s="45"/>
      <c r="C42" s="46"/>
      <c r="D42" s="27">
        <f>SUM(D39:D41)</f>
        <v>55000</v>
      </c>
    </row>
    <row r="43" spans="1:4" ht="15.75" thickBot="1" x14ac:dyDescent="0.3">
      <c r="A43" s="38" t="s">
        <v>12</v>
      </c>
      <c r="B43" s="39"/>
      <c r="C43" s="40"/>
      <c r="D43" s="35">
        <f>D10+D11+D12+D13+D16+D17+D21+D26+D29+D30+D35+D36+D37+D38+D42</f>
        <v>9869000</v>
      </c>
    </row>
    <row r="44" spans="1:4" ht="15.75" thickBot="1" x14ac:dyDescent="0.3"/>
    <row r="45" spans="1:4" x14ac:dyDescent="0.25">
      <c r="A45" s="41" t="s">
        <v>13</v>
      </c>
      <c r="B45" s="42"/>
      <c r="C45" s="42"/>
      <c r="D45" s="43"/>
    </row>
    <row r="46" spans="1:4" ht="15.75" thickBot="1" x14ac:dyDescent="0.3">
      <c r="A46" s="29" t="s">
        <v>31</v>
      </c>
      <c r="B46" s="30" t="s">
        <v>32</v>
      </c>
      <c r="C46" s="31" t="s">
        <v>33</v>
      </c>
      <c r="D46" s="32" t="s">
        <v>34</v>
      </c>
    </row>
    <row r="47" spans="1:4" ht="15.75" thickTop="1" x14ac:dyDescent="0.25">
      <c r="A47" s="5">
        <v>602</v>
      </c>
      <c r="B47" s="13" t="s">
        <v>45</v>
      </c>
      <c r="C47" s="3" t="s">
        <v>70</v>
      </c>
      <c r="D47" s="4">
        <v>650000</v>
      </c>
    </row>
    <row r="48" spans="1:4" x14ac:dyDescent="0.25">
      <c r="A48" s="5" t="s">
        <v>14</v>
      </c>
      <c r="B48" s="13" t="s">
        <v>62</v>
      </c>
      <c r="C48" s="3" t="s">
        <v>15</v>
      </c>
      <c r="D48" s="4">
        <v>129000</v>
      </c>
    </row>
    <row r="49" spans="1:7" x14ac:dyDescent="0.25">
      <c r="A49" s="6" t="s">
        <v>16</v>
      </c>
      <c r="B49" s="14" t="s">
        <v>62</v>
      </c>
      <c r="C49" s="1" t="s">
        <v>17</v>
      </c>
      <c r="D49" s="2">
        <v>73000</v>
      </c>
    </row>
    <row r="50" spans="1:7" x14ac:dyDescent="0.25">
      <c r="A50" s="6" t="s">
        <v>18</v>
      </c>
      <c r="B50" s="14"/>
      <c r="C50" s="1" t="s">
        <v>19</v>
      </c>
      <c r="D50" s="2">
        <v>65000</v>
      </c>
    </row>
    <row r="51" spans="1:7" x14ac:dyDescent="0.25">
      <c r="A51" s="6" t="s">
        <v>67</v>
      </c>
      <c r="B51" s="14"/>
      <c r="C51" s="1" t="s">
        <v>68</v>
      </c>
      <c r="D51" s="2">
        <v>55000</v>
      </c>
    </row>
    <row r="52" spans="1:7" x14ac:dyDescent="0.25">
      <c r="A52" s="6">
        <v>602</v>
      </c>
      <c r="B52" s="14" t="s">
        <v>62</v>
      </c>
      <c r="C52" s="1" t="s">
        <v>63</v>
      </c>
      <c r="D52" s="2">
        <v>7000</v>
      </c>
    </row>
    <row r="53" spans="1:7" x14ac:dyDescent="0.25">
      <c r="A53" s="44" t="s">
        <v>71</v>
      </c>
      <c r="B53" s="45"/>
      <c r="C53" s="46"/>
      <c r="D53" s="17">
        <f>SUM(D47:D52)</f>
        <v>979000</v>
      </c>
    </row>
    <row r="54" spans="1:7" x14ac:dyDescent="0.25">
      <c r="A54" s="15">
        <v>604</v>
      </c>
      <c r="B54" s="14"/>
      <c r="C54" s="1" t="s">
        <v>20</v>
      </c>
      <c r="D54" s="17">
        <v>50000</v>
      </c>
    </row>
    <row r="55" spans="1:7" x14ac:dyDescent="0.25">
      <c r="A55" s="15">
        <v>662</v>
      </c>
      <c r="B55" s="14" t="s">
        <v>62</v>
      </c>
      <c r="C55" s="1" t="s">
        <v>21</v>
      </c>
      <c r="D55" s="17">
        <v>1000</v>
      </c>
    </row>
    <row r="56" spans="1:7" x14ac:dyDescent="0.25">
      <c r="A56" s="23">
        <v>672</v>
      </c>
      <c r="B56" s="24" t="s">
        <v>36</v>
      </c>
      <c r="C56" s="25" t="s">
        <v>60</v>
      </c>
      <c r="D56" s="26">
        <v>7683000</v>
      </c>
    </row>
    <row r="57" spans="1:7" x14ac:dyDescent="0.25">
      <c r="A57" s="23">
        <v>672</v>
      </c>
      <c r="B57" s="24" t="s">
        <v>38</v>
      </c>
      <c r="C57" s="25" t="s">
        <v>61</v>
      </c>
      <c r="D57" s="26">
        <v>406000</v>
      </c>
    </row>
    <row r="58" spans="1:7" x14ac:dyDescent="0.25">
      <c r="A58" s="44" t="s">
        <v>72</v>
      </c>
      <c r="B58" s="45"/>
      <c r="C58" s="46"/>
      <c r="D58" s="27">
        <f>SUM(D56:D57)</f>
        <v>8089000</v>
      </c>
    </row>
    <row r="59" spans="1:7" ht="15.75" thickBot="1" x14ac:dyDescent="0.3">
      <c r="A59" s="38" t="s">
        <v>12</v>
      </c>
      <c r="B59" s="39"/>
      <c r="C59" s="40"/>
      <c r="D59" s="34">
        <f>D53+D54+D55+D58</f>
        <v>9119000</v>
      </c>
      <c r="G59" s="33" t="s">
        <v>45</v>
      </c>
    </row>
    <row r="61" spans="1:7" ht="15.75" x14ac:dyDescent="0.25">
      <c r="A61" s="12" t="s">
        <v>22</v>
      </c>
      <c r="B61" s="12"/>
      <c r="C61" s="12"/>
      <c r="D61" s="7">
        <f>D43-D59</f>
        <v>750000</v>
      </c>
    </row>
    <row r="63" spans="1:7" x14ac:dyDescent="0.25">
      <c r="A63" s="10">
        <v>411</v>
      </c>
      <c r="B63" s="10"/>
      <c r="C63" t="s">
        <v>73</v>
      </c>
      <c r="D63" s="8">
        <v>1</v>
      </c>
    </row>
    <row r="64" spans="1:7" x14ac:dyDescent="0.25">
      <c r="A64" s="10">
        <v>413</v>
      </c>
      <c r="B64" s="10"/>
      <c r="C64" t="s">
        <v>74</v>
      </c>
      <c r="D64" s="8">
        <v>59403.42</v>
      </c>
    </row>
    <row r="65" spans="1:4" x14ac:dyDescent="0.25">
      <c r="A65" s="10">
        <v>414</v>
      </c>
      <c r="B65" s="10"/>
      <c r="C65" t="s">
        <v>75</v>
      </c>
      <c r="D65" s="8">
        <v>53691.58</v>
      </c>
    </row>
    <row r="66" spans="1:4" x14ac:dyDescent="0.25">
      <c r="A66" s="10">
        <v>416</v>
      </c>
      <c r="B66" s="10"/>
      <c r="C66" t="s">
        <v>76</v>
      </c>
      <c r="D66" s="8">
        <v>2253.1</v>
      </c>
    </row>
    <row r="68" spans="1:4" ht="15.75" x14ac:dyDescent="0.25">
      <c r="A68" s="36" t="s">
        <v>58</v>
      </c>
      <c r="B68" s="36"/>
      <c r="C68" s="36"/>
      <c r="D68" s="9">
        <f>D8+D15+D22+D27+D30+D32+D34+D40</f>
        <v>7683000</v>
      </c>
    </row>
    <row r="69" spans="1:4" ht="15.75" x14ac:dyDescent="0.25">
      <c r="A69" s="11" t="s">
        <v>59</v>
      </c>
      <c r="B69" s="11"/>
      <c r="C69" s="11"/>
      <c r="D69" s="9">
        <f>D9+D23+D28+D33+D41</f>
        <v>406000</v>
      </c>
    </row>
    <row r="70" spans="1:4" ht="15.75" x14ac:dyDescent="0.25">
      <c r="A70" s="36" t="s">
        <v>57</v>
      </c>
      <c r="B70" s="36"/>
      <c r="C70" s="36"/>
      <c r="D70" s="9">
        <v>660000</v>
      </c>
    </row>
    <row r="71" spans="1:4" ht="15.75" x14ac:dyDescent="0.25">
      <c r="A71" s="36" t="s">
        <v>80</v>
      </c>
      <c r="B71" s="36"/>
      <c r="C71" s="36"/>
      <c r="D71" s="9">
        <f>D61</f>
        <v>750000</v>
      </c>
    </row>
    <row r="73" spans="1:4" x14ac:dyDescent="0.25">
      <c r="A73" t="s">
        <v>77</v>
      </c>
      <c r="D73" t="s">
        <v>23</v>
      </c>
    </row>
    <row r="74" spans="1:4" x14ac:dyDescent="0.25">
      <c r="D74" t="s">
        <v>24</v>
      </c>
    </row>
    <row r="76" spans="1:4" x14ac:dyDescent="0.25">
      <c r="A76" t="s">
        <v>25</v>
      </c>
    </row>
    <row r="77" spans="1:4" x14ac:dyDescent="0.25">
      <c r="A77" t="s">
        <v>26</v>
      </c>
      <c r="D77" t="s">
        <v>27</v>
      </c>
    </row>
    <row r="80" spans="1:4" x14ac:dyDescent="0.25">
      <c r="A80" t="s">
        <v>28</v>
      </c>
      <c r="D80" t="s">
        <v>27</v>
      </c>
    </row>
    <row r="83" spans="1:1" x14ac:dyDescent="0.25">
      <c r="A83" t="s">
        <v>78</v>
      </c>
    </row>
    <row r="85" spans="1:1" x14ac:dyDescent="0.25">
      <c r="A85" t="s">
        <v>79</v>
      </c>
    </row>
  </sheetData>
  <mergeCells count="18">
    <mergeCell ref="A58:C58"/>
    <mergeCell ref="A68:C68"/>
    <mergeCell ref="A71:C71"/>
    <mergeCell ref="A1:D1"/>
    <mergeCell ref="A2:D2"/>
    <mergeCell ref="A43:C43"/>
    <mergeCell ref="A59:C59"/>
    <mergeCell ref="A4:D4"/>
    <mergeCell ref="A10:C10"/>
    <mergeCell ref="A16:C16"/>
    <mergeCell ref="A26:C26"/>
    <mergeCell ref="A35:C35"/>
    <mergeCell ref="A29:C29"/>
    <mergeCell ref="A42:C42"/>
    <mergeCell ref="A70:C70"/>
    <mergeCell ref="A21:C21"/>
    <mergeCell ref="A53:C53"/>
    <mergeCell ref="A45:D45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2017-12-20T13:03:47Z</dcterms:modified>
</cp:coreProperties>
</file>